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32\f03下水道課\【みんなの】---（作業ファイル）\予算とか起債とか(調査もの)\☆平成29年度\2月2日〆　公営企業に係る経営比較分析表の分析等について\公表\"/>
    </mc:Choice>
  </mc:AlternateContent>
  <workbookProtection workbookPassword="B319" lockStructure="1"/>
  <bookViews>
    <workbookView xWindow="0" yWindow="0" windowWidth="20400" windowHeight="753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AL8" i="4" s="1"/>
  <c r="R6" i="5"/>
  <c r="Q6" i="5"/>
  <c r="P6" i="5"/>
  <c r="P10" i="4" s="1"/>
  <c r="O6" i="5"/>
  <c r="I10" i="4" s="1"/>
  <c r="N6" i="5"/>
  <c r="M6" i="5"/>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D10" i="4"/>
  <c r="W10" i="4"/>
  <c r="B10" i="4"/>
  <c r="BB8" i="4"/>
  <c r="W8" i="4"/>
  <c r="P8" i="4"/>
  <c r="I8"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<sst xmlns="http://schemas.openxmlformats.org/spreadsheetml/2006/main" count="323" uniqueCount="123">
  <si>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</si>
  <si>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</si>
  <si>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</si>
  <si>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</si>
  <si>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</si>
  <si>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</si>
  <si>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</si>
  <si>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</si>
  <si>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</si>
  <si>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</si>
  <si>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</si>
  <si>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</si>
  <si>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</si>
  <si>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</si>
  <si>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</si>
  <si>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</si>
  <si>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</si>
  <si>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</si>
  <si>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</si>
  <si>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</si>
  <si>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</si>
  <si>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</si>
  <si>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</si>
  <si>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</si>
  <si>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</si>
  <si>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</si>
  <si>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</si>
  <si>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</si>
  <si>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</si>
  <si>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</si>
  <si>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</si>
  <si>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</si>
  <si>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</si>
  <si>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</si>
  <si>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</si>
  <si>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</si>
  <si>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</si>
  <si>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</si>
  <si>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</si>
  <si>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</si>
  <si>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</si>
  <si>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</si>
  <si>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</si>
  <si>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</si>
  <si>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</si>
  <si>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</si>
  <si>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</si>
  <si>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</si>
  <si>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</si>
  <si>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</si>
  <si>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</si>
  <si>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</si>
  <si>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</si>
  <si>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</si>
  <si>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</si>
  <si>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</si>
  <si>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</si>
  <si>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</si>
  <si>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</si>
  <si>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</si>
  <si>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</si>
  <si>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</si>
  <si>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</si>
  <si>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</si>
  <si>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</si>
  <si>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</si>
  <si>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</si>
  <si>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</si>
  <si>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</si>
  <si>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</si>
  <si>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</si>
  <si>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</si>
  <si>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</si>
  <si>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</si>
  <si>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</si>
  <si>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</si>
  <si>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</si>
  <si>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</si>
  <si>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</si>
  <si>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</si>
  <si>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</si>
  <si>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</si>
  <si>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</si>
  <si>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</si>
  <si>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</si>
  <si>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</si>
  <si>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</si>
  <si>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</si>
  <si>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</si>
  <si>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</si>
  <si>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</si>
  <si>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</si>
  <si>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</si>
  <si>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</si>
  <si>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</si>
  <si>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</si>
  <si>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</si>
  <si>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</si>
  <si>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</si>
  <si>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</si>
  <si>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</si>
  <si>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</si>
  <si>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</si>
  <si>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</si>
  <si>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</si>
  <si>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</si>
  <si>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</si>
  <si>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</si>
  <si>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岩手県　花巻市</t>
  </si>
  <si>
    <t>法適用</t>
  </si>
  <si>
    <t>下水道事業</t>
  </si>
  <si>
    <t>公共下水道</t>
  </si>
  <si>
    <t>Bd2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</si>
  <si>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</si>
  <si>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</si>
  <si>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</si>
  <si>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</si>
  <si>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</si>
  <si>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</si>
  <si>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28年度に策定した下水道ストックマネジメント計画に基づき、処理施設については平成33年度までに長寿命化対策工事を実施する予定。管路施設については、腐食の恐れの大きい箇所の点検を順次実施していく。</t>
    <rPh sb="1" eb="3">
      <t>ヘイセイ</t>
    </rPh>
    <rPh sb="5" eb="7">
      <t>ネンド</t>
    </rPh>
    <rPh sb="8" eb="10">
      <t>サクテイ</t>
    </rPh>
    <rPh sb="12" eb="15">
      <t>ゲスイドウ</t>
    </rPh>
    <rPh sb="25" eb="27">
      <t>ケイカク</t>
    </rPh>
    <rPh sb="28" eb="29">
      <t>モト</t>
    </rPh>
    <rPh sb="32" eb="34">
      <t>ショリ</t>
    </rPh>
    <rPh sb="34" eb="36">
      <t>シセツ</t>
    </rPh>
    <rPh sb="41" eb="43">
      <t>ヘイセイ</t>
    </rPh>
    <rPh sb="45" eb="47">
      <t>ネンド</t>
    </rPh>
    <rPh sb="50" eb="54">
      <t>チョウジュミョウカ</t>
    </rPh>
    <rPh sb="54" eb="56">
      <t>タイサク</t>
    </rPh>
    <rPh sb="56" eb="58">
      <t>コウジ</t>
    </rPh>
    <rPh sb="59" eb="61">
      <t>ジッシ</t>
    </rPh>
    <rPh sb="63" eb="65">
      <t>ヨテイ</t>
    </rPh>
    <rPh sb="66" eb="68">
      <t>カンロ</t>
    </rPh>
    <rPh sb="68" eb="70">
      <t>シセツ</t>
    </rPh>
    <rPh sb="76" eb="78">
      <t>フショク</t>
    </rPh>
    <rPh sb="79" eb="80">
      <t>オソ</t>
    </rPh>
    <rPh sb="82" eb="83">
      <t>オオ</t>
    </rPh>
    <rPh sb="85" eb="87">
      <t>カショ</t>
    </rPh>
    <rPh sb="88" eb="90">
      <t>テンケン</t>
    </rPh>
    <rPh sb="91" eb="93">
      <t>ジュンジ</t>
    </rPh>
    <rPh sb="93" eb="95">
      <t>ジッシ</t>
    </rPh>
    <phoneticPr fontId="4"/>
  </si>
  <si>
    <t>　平成32年度で管渠整備事業を完了する予定で、今後大幅な使用料の増加は望めないことと、人口減少に伴い収益も減少することが見込まれる。
　公営企業会計による経営分析を行い、長寿命化計画に基づいた計画的な改築・更新を実施していくほか、使用料改定も視野に入れながら経営の改善を目指していく。</t>
    <rPh sb="1" eb="3">
      <t>ヘイセイ</t>
    </rPh>
    <rPh sb="5" eb="7">
      <t>ネンド</t>
    </rPh>
    <rPh sb="8" eb="10">
      <t>カンキョ</t>
    </rPh>
    <rPh sb="10" eb="12">
      <t>セイビ</t>
    </rPh>
    <rPh sb="12" eb="14">
      <t>ジギョウ</t>
    </rPh>
    <rPh sb="15" eb="17">
      <t>カンリョウ</t>
    </rPh>
    <rPh sb="19" eb="21">
      <t>ヨテイ</t>
    </rPh>
    <rPh sb="23" eb="25">
      <t>コンゴ</t>
    </rPh>
    <rPh sb="25" eb="26">
      <t>オオ</t>
    </rPh>
    <rPh sb="28" eb="31">
      <t>シヨウリョウ</t>
    </rPh>
    <rPh sb="32" eb="34">
      <t>ゾウカ</t>
    </rPh>
    <rPh sb="35" eb="36">
      <t>ノゾ</t>
    </rPh>
    <rPh sb="43" eb="45">
      <t>ジンコウ</t>
    </rPh>
    <rPh sb="45" eb="47">
      <t>ゲンショウ</t>
    </rPh>
    <rPh sb="48" eb="49">
      <t>トモナ</t>
    </rPh>
    <rPh sb="50" eb="52">
      <t>シュウエキ</t>
    </rPh>
    <rPh sb="53" eb="55">
      <t>ゲンショウ</t>
    </rPh>
    <rPh sb="60" eb="62">
      <t>ミコ</t>
    </rPh>
    <rPh sb="68" eb="70">
      <t>コウエイ</t>
    </rPh>
    <rPh sb="70" eb="72">
      <t>キギョウ</t>
    </rPh>
    <rPh sb="72" eb="74">
      <t>カイケイ</t>
    </rPh>
    <rPh sb="77" eb="79">
      <t>ケイエイ</t>
    </rPh>
    <rPh sb="79" eb="81">
      <t>ブンセキ</t>
    </rPh>
    <rPh sb="82" eb="83">
      <t>オコナ</t>
    </rPh>
    <rPh sb="115" eb="118">
      <t>シヨウリョウ</t>
    </rPh>
    <rPh sb="118" eb="120">
      <t>カイテイ</t>
    </rPh>
    <rPh sb="121" eb="123">
      <t>シヤ</t>
    </rPh>
    <rPh sb="124" eb="125">
      <t>イ</t>
    </rPh>
    <rPh sb="129" eb="131">
      <t>ケイエイ</t>
    </rPh>
    <rPh sb="132" eb="134">
      <t>カイゼン</t>
    </rPh>
    <rPh sb="135" eb="137">
      <t>メザ</t>
    </rPh>
    <phoneticPr fontId="4"/>
  </si>
  <si>
    <t>　平成28年度より地方公営企業法を適用しており、より計画的な経営基盤の強化を目指している。
　流動比率が類似団体平均値より大幅に低いため、より詳細に分析を行い、支払能力を高めるための改善を図る必要がある。
　汚水処理原価は、類似団体平均値を下回っているが、今後は人口減少に伴う使用料収入の減少も見据え、維持管理費用の削減と水洗化率の向上のために効果的な普及促進を行う必要がある。</t>
    <rPh sb="1" eb="3">
      <t>ヘイセイ</t>
    </rPh>
    <rPh sb="5" eb="7">
      <t>ネンド</t>
    </rPh>
    <rPh sb="9" eb="11">
      <t>チホウ</t>
    </rPh>
    <rPh sb="11" eb="13">
      <t>コウエイ</t>
    </rPh>
    <rPh sb="13" eb="15">
      <t>キギョウ</t>
    </rPh>
    <rPh sb="15" eb="16">
      <t>ホウ</t>
    </rPh>
    <rPh sb="17" eb="19">
      <t>テキヨウ</t>
    </rPh>
    <rPh sb="26" eb="29">
      <t>ケイカクテキ</t>
    </rPh>
    <rPh sb="30" eb="32">
      <t>ケイエイ</t>
    </rPh>
    <rPh sb="32" eb="34">
      <t>キバン</t>
    </rPh>
    <rPh sb="35" eb="37">
      <t>キョウカ</t>
    </rPh>
    <rPh sb="38" eb="40">
      <t>メザ</t>
    </rPh>
    <rPh sb="47" eb="49">
      <t>リュウドウ</t>
    </rPh>
    <rPh sb="49" eb="51">
      <t>ヒリツ</t>
    </rPh>
    <rPh sb="52" eb="54">
      <t>ルイジ</t>
    </rPh>
    <rPh sb="54" eb="56">
      <t>ダンタイ</t>
    </rPh>
    <rPh sb="56" eb="59">
      <t>ヘイキンチ</t>
    </rPh>
    <rPh sb="61" eb="63">
      <t>オオハバ</t>
    </rPh>
    <rPh sb="64" eb="65">
      <t>ヒク</t>
    </rPh>
    <rPh sb="71" eb="73">
      <t>ショウサイ</t>
    </rPh>
    <rPh sb="74" eb="76">
      <t>ブンセキ</t>
    </rPh>
    <rPh sb="77" eb="78">
      <t>オコナ</t>
    </rPh>
    <rPh sb="80" eb="82">
      <t>シハラ</t>
    </rPh>
    <rPh sb="82" eb="84">
      <t>ノウリョク</t>
    </rPh>
    <rPh sb="85" eb="86">
      <t>タカ</t>
    </rPh>
    <rPh sb="91" eb="93">
      <t>カイゼン</t>
    </rPh>
    <rPh sb="94" eb="95">
      <t>ハカ</t>
    </rPh>
    <rPh sb="96" eb="98">
      <t>ヒツヨウ</t>
    </rPh>
    <rPh sb="104" eb="106">
      <t>オスイ</t>
    </rPh>
    <rPh sb="106" eb="108">
      <t>ショリ</t>
    </rPh>
    <rPh sb="108" eb="110">
      <t>ゲンカ</t>
    </rPh>
    <rPh sb="112" eb="114">
      <t>ルイジ</t>
    </rPh>
    <rPh sb="114" eb="116">
      <t>ダンタイ</t>
    </rPh>
    <rPh sb="116" eb="119">
      <t>ヘイキンチ</t>
    </rPh>
    <rPh sb="120" eb="122">
      <t>シタマワ</t>
    </rPh>
    <rPh sb="128" eb="130">
      <t>コンゴ</t>
    </rPh>
    <rPh sb="131" eb="133">
      <t>ジンコウ</t>
    </rPh>
    <rPh sb="133" eb="135">
      <t>ゲンショウ</t>
    </rPh>
    <rPh sb="136" eb="137">
      <t>トモナ</t>
    </rPh>
    <rPh sb="138" eb="141">
      <t>シヨウリョウ</t>
    </rPh>
    <rPh sb="141" eb="143">
      <t>シュウニュウ</t>
    </rPh>
    <rPh sb="144" eb="146">
      <t>ゲンショウ</t>
    </rPh>
    <rPh sb="147" eb="149">
      <t>ミス</t>
    </rPh>
    <rPh sb="151" eb="153">
      <t>イジ</t>
    </rPh>
    <rPh sb="153" eb="155">
      <t>カンリ</t>
    </rPh>
    <rPh sb="155" eb="157">
      <t>ヒヨウ</t>
    </rPh>
    <rPh sb="158" eb="160">
      <t>サクゲン</t>
    </rPh>
    <rPh sb="161" eb="164">
      <t>スイセンカ</t>
    </rPh>
    <rPh sb="164" eb="165">
      <t>リツ</t>
    </rPh>
    <rPh sb="166" eb="168">
      <t>コウジョウ</t>
    </rPh>
    <rPh sb="172" eb="175">
      <t>コウカテキ</t>
    </rPh>
    <rPh sb="176" eb="178">
      <t>フキュウ</t>
    </rPh>
    <rPh sb="178" eb="180">
      <t>ソクシン</t>
    </rPh>
    <rPh sb="181" eb="182">
      <t>オコナ</t>
    </rPh>
    <rPh sb="183" eb="185">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</si>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</sst>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C80-4018-AEAC-2C7FF7B982CF}"/>
            </c:ext>
          </c:extLst>
        </c:ser>
        <c:dLbls>
          <c:showLegendKey val="0"/>
          <c:showVal val="0"/>
          <c:showCatName val="0"/>
          <c:showSerName val="0"/>
          <c:showPercent val="0"/>
          <c:showBubbleSize val="0"/>
        </c:dLbls>
        <c:gapWidth val="150"/>
        <c:axId val="127920384"/>
        <c:axId val="13199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CC80-4018-AEAC-2C7FF7B982CF}"/>
            </c:ext>
          </c:extLst>
        </c:ser>
        <c:dLbls>
          <c:showLegendKey val="0"/>
          <c:showVal val="0"/>
          <c:showCatName val="0"/>
          <c:showSerName val="0"/>
          <c:showPercent val="0"/>
          <c:showBubbleSize val="0"/>
        </c:dLbls>
        <c:marker val="1"/>
        <c:smooth val="0"/>
        <c:axId val="127920384"/>
        <c:axId val="131998080"/>
      </c:lineChart>
      <c:dateAx>
        <c:axId val="127920384"/>
        <c:scaling>
          <c:orientation val="minMax"/>
        </c:scaling>
        <c:delete val="1"/>
        <c:axPos val="b"/>
        <c:numFmt formatCode="ge" sourceLinked="1"/>
        <c:majorTickMark val="none"/>
        <c:minorTickMark val="none"/>
        <c:tickLblPos val="none"/>
        <c:crossAx val="131998080"/>
        <c:crosses val="autoZero"/>
        <c:auto val="1"/>
        <c:lblOffset val="100"/>
        <c:baseTimeUnit val="years"/>
      </c:dateAx>
      <c:valAx>
        <c:axId val="13199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203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40.69</c:v>
                </c:pt>
              </c:numCache>
            </c:numRef>
          </c:val>
          <c:extLst>
            <c:ext xmlns:c16="http://schemas.microsoft.com/office/drawing/2014/chart" uri="{C3380CC4-5D6E-409C-BE32-E72D297353CC}">
              <c16:uniqueId val="{00000000-3987-4F2D-A02E-8C340DD56A47}"/>
            </c:ext>
          </c:extLst>
        </c:ser>
        <c:dLbls>
          <c:showLegendKey val="0"/>
          <c:showVal val="0"/>
          <c:showCatName val="0"/>
          <c:showSerName val="0"/>
          <c:showPercent val="0"/>
          <c:showBubbleSize val="0"/>
        </c:dLbls>
        <c:gapWidth val="150"/>
        <c:axId val="140795264"/>
        <c:axId val="14080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61.03</c:v>
                </c:pt>
              </c:numCache>
            </c:numRef>
          </c:val>
          <c:smooth val="0"/>
          <c:extLst>
            <c:ext xmlns:c16="http://schemas.microsoft.com/office/drawing/2014/chart" uri="{C3380CC4-5D6E-409C-BE32-E72D297353CC}">
              <c16:uniqueId val="{00000001-3987-4F2D-A02E-8C340DD56A47}"/>
            </c:ext>
          </c:extLst>
        </c:ser>
        <c:dLbls>
          <c:showLegendKey val="0"/>
          <c:showVal val="0"/>
          <c:showCatName val="0"/>
          <c:showSerName val="0"/>
          <c:showPercent val="0"/>
          <c:showBubbleSize val="0"/>
        </c:dLbls>
        <c:marker val="1"/>
        <c:smooth val="0"/>
        <c:axId val="140795264"/>
        <c:axId val="140801536"/>
      </c:lineChart>
      <c:dateAx>
        <c:axId val="140795264"/>
        <c:scaling>
          <c:orientation val="minMax"/>
        </c:scaling>
        <c:delete val="1"/>
        <c:axPos val="b"/>
        <c:numFmt formatCode="ge" sourceLinked="1"/>
        <c:majorTickMark val="none"/>
        <c:minorTickMark val="none"/>
        <c:tickLblPos val="none"/>
        <c:crossAx val="140801536"/>
        <c:crosses val="autoZero"/>
        <c:auto val="1"/>
        <c:lblOffset val="100"/>
        <c:baseTimeUnit val="years"/>
      </c:dateAx>
      <c:valAx>
        <c:axId val="14080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83.56</c:v>
                </c:pt>
              </c:numCache>
            </c:numRef>
          </c:val>
          <c:extLst>
            <c:ext xmlns:c16="http://schemas.microsoft.com/office/drawing/2014/chart" uri="{C3380CC4-5D6E-409C-BE32-E72D297353CC}">
              <c16:uniqueId val="{00000000-6034-43AB-8D12-BC7C030E9413}"/>
            </c:ext>
          </c:extLst>
        </c:ser>
        <c:dLbls>
          <c:showLegendKey val="0"/>
          <c:showVal val="0"/>
          <c:showCatName val="0"/>
          <c:showSerName val="0"/>
          <c:showPercent val="0"/>
          <c:showBubbleSize val="0"/>
        </c:dLbls>
        <c:gapWidth val="150"/>
        <c:axId val="140815360"/>
        <c:axId val="1408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86.83</c:v>
                </c:pt>
              </c:numCache>
            </c:numRef>
          </c:val>
          <c:smooth val="0"/>
          <c:extLst>
            <c:ext xmlns:c16="http://schemas.microsoft.com/office/drawing/2014/chart" uri="{C3380CC4-5D6E-409C-BE32-E72D297353CC}">
              <c16:uniqueId val="{00000001-6034-43AB-8D12-BC7C030E9413}"/>
            </c:ext>
          </c:extLst>
        </c:ser>
        <c:dLbls>
          <c:showLegendKey val="0"/>
          <c:showVal val="0"/>
          <c:showCatName val="0"/>
          <c:showSerName val="0"/>
          <c:showPercent val="0"/>
          <c:showBubbleSize val="0"/>
        </c:dLbls>
        <c:marker val="1"/>
        <c:smooth val="0"/>
        <c:axId val="140815360"/>
        <c:axId val="140829824"/>
      </c:lineChart>
      <c:dateAx>
        <c:axId val="140815360"/>
        <c:scaling>
          <c:orientation val="minMax"/>
        </c:scaling>
        <c:delete val="1"/>
        <c:axPos val="b"/>
        <c:numFmt formatCode="ge" sourceLinked="1"/>
        <c:majorTickMark val="none"/>
        <c:minorTickMark val="none"/>
        <c:tickLblPos val="none"/>
        <c:crossAx val="140829824"/>
        <c:crosses val="autoZero"/>
        <c:auto val="1"/>
        <c:lblOffset val="100"/>
        <c:baseTimeUnit val="years"/>
      </c:dateAx>
      <c:valAx>
        <c:axId val="1408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101.22</c:v>
                </c:pt>
              </c:numCache>
            </c:numRef>
          </c:val>
          <c:extLst>
            <c:ext xmlns:c16="http://schemas.microsoft.com/office/drawing/2014/chart" uri="{C3380CC4-5D6E-409C-BE32-E72D297353CC}">
              <c16:uniqueId val="{00000000-7B97-45BE-90B0-B7E30B2B28E6}"/>
            </c:ext>
          </c:extLst>
        </c:ser>
        <c:dLbls>
          <c:showLegendKey val="0"/>
          <c:showVal val="0"/>
          <c:showCatName val="0"/>
          <c:showSerName val="0"/>
          <c:showPercent val="0"/>
          <c:showBubbleSize val="0"/>
        </c:dLbls>
        <c:gapWidth val="150"/>
        <c:axId val="132028288"/>
        <c:axId val="13205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105.73</c:v>
                </c:pt>
              </c:numCache>
            </c:numRef>
          </c:val>
          <c:smooth val="0"/>
          <c:extLst>
            <c:ext xmlns:c16="http://schemas.microsoft.com/office/drawing/2014/chart" uri="{C3380CC4-5D6E-409C-BE32-E72D297353CC}">
              <c16:uniqueId val="{00000001-7B97-45BE-90B0-B7E30B2B28E6}"/>
            </c:ext>
          </c:extLst>
        </c:ser>
        <c:dLbls>
          <c:showLegendKey val="0"/>
          <c:showVal val="0"/>
          <c:showCatName val="0"/>
          <c:showSerName val="0"/>
          <c:showPercent val="0"/>
          <c:showBubbleSize val="0"/>
        </c:dLbls>
        <c:marker val="1"/>
        <c:smooth val="0"/>
        <c:axId val="132028288"/>
        <c:axId val="132059136"/>
      </c:lineChart>
      <c:dateAx>
        <c:axId val="132028288"/>
        <c:scaling>
          <c:orientation val="minMax"/>
        </c:scaling>
        <c:delete val="1"/>
        <c:axPos val="b"/>
        <c:numFmt formatCode="ge" sourceLinked="1"/>
        <c:majorTickMark val="none"/>
        <c:minorTickMark val="none"/>
        <c:tickLblPos val="none"/>
        <c:crossAx val="132059136"/>
        <c:crosses val="autoZero"/>
        <c:auto val="1"/>
        <c:lblOffset val="100"/>
        <c:baseTimeUnit val="years"/>
      </c:dateAx>
      <c:valAx>
        <c:axId val="13205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2.77</c:v>
                </c:pt>
              </c:numCache>
            </c:numRef>
          </c:val>
          <c:extLst>
            <c:ext xmlns:c16="http://schemas.microsoft.com/office/drawing/2014/chart" uri="{C3380CC4-5D6E-409C-BE32-E72D297353CC}">
              <c16:uniqueId val="{00000000-0A53-4F53-81E5-0412F4359225}"/>
            </c:ext>
          </c:extLst>
        </c:ser>
        <c:dLbls>
          <c:showLegendKey val="0"/>
          <c:showVal val="0"/>
          <c:showCatName val="0"/>
          <c:showSerName val="0"/>
          <c:showPercent val="0"/>
          <c:showBubbleSize val="0"/>
        </c:dLbls>
        <c:gapWidth val="150"/>
        <c:axId val="132089344"/>
        <c:axId val="1320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14.26</c:v>
                </c:pt>
              </c:numCache>
            </c:numRef>
          </c:val>
          <c:smooth val="0"/>
          <c:extLst>
            <c:ext xmlns:c16="http://schemas.microsoft.com/office/drawing/2014/chart" uri="{C3380CC4-5D6E-409C-BE32-E72D297353CC}">
              <c16:uniqueId val="{00000001-0A53-4F53-81E5-0412F4359225}"/>
            </c:ext>
          </c:extLst>
        </c:ser>
        <c:dLbls>
          <c:showLegendKey val="0"/>
          <c:showVal val="0"/>
          <c:showCatName val="0"/>
          <c:showSerName val="0"/>
          <c:showPercent val="0"/>
          <c:showBubbleSize val="0"/>
        </c:dLbls>
        <c:marker val="1"/>
        <c:smooth val="0"/>
        <c:axId val="132089344"/>
        <c:axId val="132091264"/>
      </c:lineChart>
      <c:dateAx>
        <c:axId val="132089344"/>
        <c:scaling>
          <c:orientation val="minMax"/>
        </c:scaling>
        <c:delete val="1"/>
        <c:axPos val="b"/>
        <c:numFmt formatCode="ge" sourceLinked="1"/>
        <c:majorTickMark val="none"/>
        <c:minorTickMark val="none"/>
        <c:tickLblPos val="none"/>
        <c:crossAx val="132091264"/>
        <c:crosses val="autoZero"/>
        <c:auto val="1"/>
        <c:lblOffset val="100"/>
        <c:baseTimeUnit val="years"/>
      </c:dateAx>
      <c:valAx>
        <c:axId val="1320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695-4F10-A61D-1E8D6A2F6763}"/>
            </c:ext>
          </c:extLst>
        </c:ser>
        <c:dLbls>
          <c:showLegendKey val="0"/>
          <c:showVal val="0"/>
          <c:showCatName val="0"/>
          <c:showSerName val="0"/>
          <c:showPercent val="0"/>
          <c:showBubbleSize val="0"/>
        </c:dLbls>
        <c:gapWidth val="150"/>
        <c:axId val="139998336"/>
        <c:axId val="1400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2695-4F10-A61D-1E8D6A2F6763}"/>
            </c:ext>
          </c:extLst>
        </c:ser>
        <c:dLbls>
          <c:showLegendKey val="0"/>
          <c:showVal val="0"/>
          <c:showCatName val="0"/>
          <c:showSerName val="0"/>
          <c:showPercent val="0"/>
          <c:showBubbleSize val="0"/>
        </c:dLbls>
        <c:marker val="1"/>
        <c:smooth val="0"/>
        <c:axId val="139998336"/>
        <c:axId val="140000256"/>
      </c:lineChart>
      <c:dateAx>
        <c:axId val="139998336"/>
        <c:scaling>
          <c:orientation val="minMax"/>
        </c:scaling>
        <c:delete val="1"/>
        <c:axPos val="b"/>
        <c:numFmt formatCode="ge" sourceLinked="1"/>
        <c:majorTickMark val="none"/>
        <c:minorTickMark val="none"/>
        <c:tickLblPos val="none"/>
        <c:crossAx val="140000256"/>
        <c:crosses val="autoZero"/>
        <c:auto val="1"/>
        <c:lblOffset val="100"/>
        <c:baseTimeUnit val="years"/>
      </c:dateAx>
      <c:valAx>
        <c:axId val="1400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983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E2F-4276-90A1-470BA7AC235C}"/>
            </c:ext>
          </c:extLst>
        </c:ser>
        <c:dLbls>
          <c:showLegendKey val="0"/>
          <c:showVal val="0"/>
          <c:showCatName val="0"/>
          <c:showSerName val="0"/>
          <c:showPercent val="0"/>
          <c:showBubbleSize val="0"/>
        </c:dLbls>
        <c:gapWidth val="150"/>
        <c:axId val="140039296"/>
        <c:axId val="1400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14.68</c:v>
                </c:pt>
              </c:numCache>
            </c:numRef>
          </c:val>
          <c:smooth val="0"/>
          <c:extLst>
            <c:ext xmlns:c16="http://schemas.microsoft.com/office/drawing/2014/chart" uri="{C3380CC4-5D6E-409C-BE32-E72D297353CC}">
              <c16:uniqueId val="{00000001-DE2F-4276-90A1-470BA7AC235C}"/>
            </c:ext>
          </c:extLst>
        </c:ser>
        <c:dLbls>
          <c:showLegendKey val="0"/>
          <c:showVal val="0"/>
          <c:showCatName val="0"/>
          <c:showSerName val="0"/>
          <c:showPercent val="0"/>
          <c:showBubbleSize val="0"/>
        </c:dLbls>
        <c:marker val="1"/>
        <c:smooth val="0"/>
        <c:axId val="140039296"/>
        <c:axId val="140041216"/>
      </c:lineChart>
      <c:dateAx>
        <c:axId val="140039296"/>
        <c:scaling>
          <c:orientation val="minMax"/>
        </c:scaling>
        <c:delete val="1"/>
        <c:axPos val="b"/>
        <c:numFmt formatCode="ge" sourceLinked="1"/>
        <c:majorTickMark val="none"/>
        <c:minorTickMark val="none"/>
        <c:tickLblPos val="none"/>
        <c:crossAx val="140041216"/>
        <c:crosses val="autoZero"/>
        <c:auto val="1"/>
        <c:lblOffset val="100"/>
        <c:baseTimeUnit val="years"/>
      </c:dateAx>
      <c:valAx>
        <c:axId val="1400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16.45</c:v>
                </c:pt>
              </c:numCache>
            </c:numRef>
          </c:val>
          <c:extLst>
            <c:ext xmlns:c16="http://schemas.microsoft.com/office/drawing/2014/chart" uri="{C3380CC4-5D6E-409C-BE32-E72D297353CC}">
              <c16:uniqueId val="{00000000-A48E-4234-8966-348897EEC52A}"/>
            </c:ext>
          </c:extLst>
        </c:ser>
        <c:dLbls>
          <c:showLegendKey val="0"/>
          <c:showVal val="0"/>
          <c:showCatName val="0"/>
          <c:showSerName val="0"/>
          <c:showPercent val="0"/>
          <c:showBubbleSize val="0"/>
        </c:dLbls>
        <c:gapWidth val="150"/>
        <c:axId val="140215040"/>
        <c:axId val="14021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50.78</c:v>
                </c:pt>
              </c:numCache>
            </c:numRef>
          </c:val>
          <c:smooth val="0"/>
          <c:extLst>
            <c:ext xmlns:c16="http://schemas.microsoft.com/office/drawing/2014/chart" uri="{C3380CC4-5D6E-409C-BE32-E72D297353CC}">
              <c16:uniqueId val="{00000001-A48E-4234-8966-348897EEC52A}"/>
            </c:ext>
          </c:extLst>
        </c:ser>
        <c:dLbls>
          <c:showLegendKey val="0"/>
          <c:showVal val="0"/>
          <c:showCatName val="0"/>
          <c:showSerName val="0"/>
          <c:showPercent val="0"/>
          <c:showBubbleSize val="0"/>
        </c:dLbls>
        <c:marker val="1"/>
        <c:smooth val="0"/>
        <c:axId val="140215040"/>
        <c:axId val="140216960"/>
      </c:lineChart>
      <c:dateAx>
        <c:axId val="140215040"/>
        <c:scaling>
          <c:orientation val="minMax"/>
        </c:scaling>
        <c:delete val="1"/>
        <c:axPos val="b"/>
        <c:numFmt formatCode="ge" sourceLinked="1"/>
        <c:majorTickMark val="none"/>
        <c:minorTickMark val="none"/>
        <c:tickLblPos val="none"/>
        <c:crossAx val="140216960"/>
        <c:crosses val="autoZero"/>
        <c:auto val="1"/>
        <c:lblOffset val="100"/>
        <c:baseTimeUnit val="years"/>
      </c:dateAx>
      <c:valAx>
        <c:axId val="14021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1674.59</c:v>
                </c:pt>
              </c:numCache>
            </c:numRef>
          </c:val>
          <c:extLst>
            <c:ext xmlns:c16="http://schemas.microsoft.com/office/drawing/2014/chart" uri="{C3380CC4-5D6E-409C-BE32-E72D297353CC}">
              <c16:uniqueId val="{00000000-A6DE-4A5E-8A01-499C28B0C439}"/>
            </c:ext>
          </c:extLst>
        </c:ser>
        <c:dLbls>
          <c:showLegendKey val="0"/>
          <c:showVal val="0"/>
          <c:showCatName val="0"/>
          <c:showSerName val="0"/>
          <c:showPercent val="0"/>
          <c:showBubbleSize val="0"/>
        </c:dLbls>
        <c:gapWidth val="150"/>
        <c:axId val="140534144"/>
        <c:axId val="1405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1053.93</c:v>
                </c:pt>
              </c:numCache>
            </c:numRef>
          </c:val>
          <c:smooth val="0"/>
          <c:extLst>
            <c:ext xmlns:c16="http://schemas.microsoft.com/office/drawing/2014/chart" uri="{C3380CC4-5D6E-409C-BE32-E72D297353CC}">
              <c16:uniqueId val="{00000001-A6DE-4A5E-8A01-499C28B0C439}"/>
            </c:ext>
          </c:extLst>
        </c:ser>
        <c:dLbls>
          <c:showLegendKey val="0"/>
          <c:showVal val="0"/>
          <c:showCatName val="0"/>
          <c:showSerName val="0"/>
          <c:showPercent val="0"/>
          <c:showBubbleSize val="0"/>
        </c:dLbls>
        <c:marker val="1"/>
        <c:smooth val="0"/>
        <c:axId val="140534144"/>
        <c:axId val="140536064"/>
      </c:lineChart>
      <c:dateAx>
        <c:axId val="140534144"/>
        <c:scaling>
          <c:orientation val="minMax"/>
        </c:scaling>
        <c:delete val="1"/>
        <c:axPos val="b"/>
        <c:numFmt formatCode="ge" sourceLinked="1"/>
        <c:majorTickMark val="none"/>
        <c:minorTickMark val="none"/>
        <c:tickLblPos val="none"/>
        <c:crossAx val="140536064"/>
        <c:crosses val="autoZero"/>
        <c:auto val="1"/>
        <c:lblOffset val="100"/>
        <c:baseTimeUnit val="years"/>
      </c:dateAx>
      <c:valAx>
        <c:axId val="1405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103.21</c:v>
                </c:pt>
              </c:numCache>
            </c:numRef>
          </c:val>
          <c:extLst>
            <c:ext xmlns:c16="http://schemas.microsoft.com/office/drawing/2014/chart" uri="{C3380CC4-5D6E-409C-BE32-E72D297353CC}">
              <c16:uniqueId val="{00000000-C30F-4C0A-9E6E-0628AFAE52D3}"/>
            </c:ext>
          </c:extLst>
        </c:ser>
        <c:dLbls>
          <c:showLegendKey val="0"/>
          <c:showVal val="0"/>
          <c:showCatName val="0"/>
          <c:showSerName val="0"/>
          <c:showPercent val="0"/>
          <c:showBubbleSize val="0"/>
        </c:dLbls>
        <c:gapWidth val="150"/>
        <c:axId val="140730368"/>
        <c:axId val="1407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85.23</c:v>
                </c:pt>
              </c:numCache>
            </c:numRef>
          </c:val>
          <c:smooth val="0"/>
          <c:extLst>
            <c:ext xmlns:c16="http://schemas.microsoft.com/office/drawing/2014/chart" uri="{C3380CC4-5D6E-409C-BE32-E72D297353CC}">
              <c16:uniqueId val="{00000001-C30F-4C0A-9E6E-0628AFAE52D3}"/>
            </c:ext>
          </c:extLst>
        </c:ser>
        <c:dLbls>
          <c:showLegendKey val="0"/>
          <c:showVal val="0"/>
          <c:showCatName val="0"/>
          <c:showSerName val="0"/>
          <c:showPercent val="0"/>
          <c:showBubbleSize val="0"/>
        </c:dLbls>
        <c:marker val="1"/>
        <c:smooth val="0"/>
        <c:axId val="140730368"/>
        <c:axId val="140732288"/>
      </c:lineChart>
      <c:dateAx>
        <c:axId val="140730368"/>
        <c:scaling>
          <c:orientation val="minMax"/>
        </c:scaling>
        <c:delete val="1"/>
        <c:axPos val="b"/>
        <c:numFmt formatCode="ge" sourceLinked="1"/>
        <c:majorTickMark val="none"/>
        <c:minorTickMark val="none"/>
        <c:tickLblPos val="none"/>
        <c:crossAx val="140732288"/>
        <c:crosses val="autoZero"/>
        <c:auto val="1"/>
        <c:lblOffset val="100"/>
        <c:baseTimeUnit val="years"/>
      </c:dateAx>
      <c:valAx>
        <c:axId val="1407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145.1</c:v>
                </c:pt>
              </c:numCache>
            </c:numRef>
          </c:val>
          <c:extLst>
            <c:ext xmlns:c16="http://schemas.microsoft.com/office/drawing/2014/chart" uri="{C3380CC4-5D6E-409C-BE32-E72D297353CC}">
              <c16:uniqueId val="{00000000-74B0-4ACA-8D73-32988DD6DAC8}"/>
            </c:ext>
          </c:extLst>
        </c:ser>
        <c:dLbls>
          <c:showLegendKey val="0"/>
          <c:showVal val="0"/>
          <c:showCatName val="0"/>
          <c:showSerName val="0"/>
          <c:showPercent val="0"/>
          <c:showBubbleSize val="0"/>
        </c:dLbls>
        <c:gapWidth val="150"/>
        <c:axId val="140754304"/>
        <c:axId val="1407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185.7</c:v>
                </c:pt>
              </c:numCache>
            </c:numRef>
          </c:val>
          <c:smooth val="0"/>
          <c:extLst>
            <c:ext xmlns:c16="http://schemas.microsoft.com/office/drawing/2014/chart" uri="{C3380CC4-5D6E-409C-BE32-E72D297353CC}">
              <c16:uniqueId val="{00000001-74B0-4ACA-8D73-32988DD6DAC8}"/>
            </c:ext>
          </c:extLst>
        </c:ser>
        <c:dLbls>
          <c:showLegendKey val="0"/>
          <c:showVal val="0"/>
          <c:showCatName val="0"/>
          <c:showSerName val="0"/>
          <c:showPercent val="0"/>
          <c:showBubbleSize val="0"/>
        </c:dLbls>
        <c:marker val="1"/>
        <c:smooth val="0"/>
        <c:axId val="140754304"/>
        <c:axId val="140768768"/>
      </c:lineChart>
      <c:dateAx>
        <c:axId val="140754304"/>
        <c:scaling>
          <c:orientation val="minMax"/>
        </c:scaling>
        <c:delete val="1"/>
        <c:axPos val="b"/>
        <c:numFmt formatCode="ge" sourceLinked="1"/>
        <c:majorTickMark val="none"/>
        <c:minorTickMark val="none"/>
        <c:tickLblPos val="none"/>
        <c:crossAx val="140768768"/>
        <c:crosses val="autoZero"/>
        <c:auto val="1"/>
        <c:lblOffset val="100"/>
        <c:baseTimeUnit val="years"/>
      </c:dateAx>
      <c:valAx>
        <c:axId val="1407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岩手県　花巻市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
        <v>122</v>
      </c>
      <c r="AE8" s="50"/>
      <c r="AF8" s="50"/>
      <c r="AG8" s="50"/>
      <c r="AH8" s="50"/>
      <c r="AI8" s="50"/>
      <c r="AJ8" s="50"/>
      <c r="AK8" s="4"/>
      <c r="AL8" s="51">
        <f>データ!S6</f>
        <v>98059</v>
      </c>
      <c r="AM8" s="51"/>
      <c r="AN8" s="51"/>
      <c r="AO8" s="51"/>
      <c r="AP8" s="51"/>
      <c r="AQ8" s="51"/>
      <c r="AR8" s="51"/>
      <c r="AS8" s="51"/>
      <c r="AT8" s="46">
        <f>データ!T6</f>
        <v>908.39</v>
      </c>
      <c r="AU8" s="46"/>
      <c r="AV8" s="46"/>
      <c r="AW8" s="46"/>
      <c r="AX8" s="46"/>
      <c r="AY8" s="46"/>
      <c r="AZ8" s="46"/>
      <c r="BA8" s="46"/>
      <c r="BB8" s="46">
        <f>データ!U6</f>
        <v>107.95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33.979999999999997</v>
      </c>
      <c r="J10" s="46"/>
      <c r="K10" s="46"/>
      <c r="L10" s="46"/>
      <c r="M10" s="46"/>
      <c r="N10" s="46"/>
      <c r="O10" s="46"/>
      <c r="P10" s="46">
        <f>データ!P6</f>
        <v>59.07</v>
      </c>
      <c r="Q10" s="46"/>
      <c r="R10" s="46"/>
      <c r="S10" s="46"/>
      <c r="T10" s="46"/>
      <c r="U10" s="46"/>
      <c r="V10" s="46"/>
      <c r="W10" s="46">
        <f>データ!Q6</f>
        <v>95.81</v>
      </c>
      <c r="X10" s="46"/>
      <c r="Y10" s="46"/>
      <c r="Z10" s="46"/>
      <c r="AA10" s="46"/>
      <c r="AB10" s="46"/>
      <c r="AC10" s="46"/>
      <c r="AD10" s="51">
        <f>データ!R6</f>
        <v>2808</v>
      </c>
      <c r="AE10" s="51"/>
      <c r="AF10" s="51"/>
      <c r="AG10" s="51"/>
      <c r="AH10" s="51"/>
      <c r="AI10" s="51"/>
      <c r="AJ10" s="51"/>
      <c r="AK10" s="2"/>
      <c r="AL10" s="51">
        <f>データ!V6</f>
        <v>57539</v>
      </c>
      <c r="AM10" s="51"/>
      <c r="AN10" s="51"/>
      <c r="AO10" s="51"/>
      <c r="AP10" s="51"/>
      <c r="AQ10" s="51"/>
      <c r="AR10" s="51"/>
      <c r="AS10" s="51"/>
      <c r="AT10" s="46">
        <f>データ!W6</f>
        <v>23.35</v>
      </c>
      <c r="AU10" s="46"/>
      <c r="AV10" s="46"/>
      <c r="AW10" s="46"/>
      <c r="AX10" s="46"/>
      <c r="AY10" s="46"/>
      <c r="AZ10" s="46"/>
      <c r="BA10" s="46"/>
      <c r="BB10" s="46">
        <f>データ!X6</f>
        <v>2464.1999999999998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32051</v>
      </c>
      <c r="D6" s="34">
        <f t="shared" si="3"/>
        <v>46</v>
      </c>
      <c r="E6" s="34">
        <f t="shared" si="3"/>
        <v>17</v>
      </c>
      <c r="F6" s="34">
        <f t="shared" si="3"/>
        <v>1</v>
      </c>
      <c r="G6" s="34">
        <f t="shared" si="3"/>
        <v>0</v>
      </c>
      <c r="H6" s="34" t="str">
        <f t="shared" si="3"/>
        <v>岩手県　花巻市</v>
      </c>
      <c r="I6" s="34" t="str">
        <f t="shared" si="3"/>
        <v>法適用</v>
      </c>
      <c r="J6" s="34" t="str">
        <f t="shared" si="3"/>
        <v>下水道事業</v>
      </c>
      <c r="K6" s="34" t="str">
        <f t="shared" si="3"/>
        <v>公共下水道</v>
      </c>
      <c r="L6" s="34" t="str">
        <f t="shared" si="3"/>
        <v>Bd2</v>
      </c>
      <c r="M6" s="34">
        <f t="shared" si="3"/>
        <v>0</v>
      </c>
      <c r="N6" s="35" t="str">
        <f t="shared" si="3"/>
        <v>-</v>
      </c>
      <c r="O6" s="35">
        <f t="shared" si="3"/>
        <v>33.979999999999997</v>
      </c>
      <c r="P6" s="35">
        <f t="shared" si="3"/>
        <v>59.07</v>
      </c>
      <c r="Q6" s="35">
        <f t="shared" si="3"/>
        <v>95.81</v>
      </c>
      <c r="R6" s="35">
        <f t="shared" si="3"/>
        <v>2808</v>
      </c>
      <c r="S6" s="35">
        <f t="shared" si="3"/>
        <v>98059</v>
      </c>
      <c r="T6" s="35">
        <f t="shared" si="3"/>
        <v>908.39</v>
      </c>
      <c r="U6" s="35">
        <f t="shared" si="3"/>
        <v>107.95</v>
      </c>
      <c r="V6" s="35">
        <f t="shared" si="3"/>
        <v>57539</v>
      </c>
      <c r="W6" s="35">
        <f t="shared" si="3"/>
        <v>23.35</v>
      </c>
      <c r="X6" s="35">
        <f t="shared" si="3"/>
        <v>2464.1999999999998</v>
      </c>
      <c r="Y6" s="36" t="str">
        <f>IF(Y7="",NA(),Y7)</f>
        <v>-</v>
      </c>
      <c r="Z6" s="36" t="str">
        <f t="shared" ref="Z6:AH6" si="4">IF(Z7="",NA(),Z7)</f>
        <v>-</v>
      </c>
      <c r="AA6" s="36" t="str">
        <f t="shared" si="4"/>
        <v>-</v>
      </c>
      <c r="AB6" s="36" t="str">
        <f t="shared" si="4"/>
        <v>-</v>
      </c>
      <c r="AC6" s="36">
        <f t="shared" si="4"/>
        <v>101.22</v>
      </c>
      <c r="AD6" s="36" t="str">
        <f t="shared" si="4"/>
        <v>-</v>
      </c>
      <c r="AE6" s="36" t="str">
        <f t="shared" si="4"/>
        <v>-</v>
      </c>
      <c r="AF6" s="36" t="str">
        <f t="shared" si="4"/>
        <v>-</v>
      </c>
      <c r="AG6" s="36" t="str">
        <f t="shared" si="4"/>
        <v>-</v>
      </c>
      <c r="AH6" s="36">
        <f t="shared" si="4"/>
        <v>105.73</v>
      </c>
      <c r="AI6" s="35" t="str">
        <f>IF(AI7="","",IF(AI7="-","【-】","【"&amp;SUBSTITUTE(TEXT(AI7,"#,##0.00"),"-","△")&amp;"】"))</f>
        <v>【108.57】</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14.68</v>
      </c>
      <c r="AT6" s="35" t="str">
        <f>IF(AT7="","",IF(AT7="-","【-】","【"&amp;SUBSTITUTE(TEXT(AT7,"#,##0.00"),"-","△")&amp;"】"))</f>
        <v>【4.38】</v>
      </c>
      <c r="AU6" s="36" t="str">
        <f>IF(AU7="",NA(),AU7)</f>
        <v>-</v>
      </c>
      <c r="AV6" s="36" t="str">
        <f t="shared" ref="AV6:BD6" si="6">IF(AV7="",NA(),AV7)</f>
        <v>-</v>
      </c>
      <c r="AW6" s="36" t="str">
        <f t="shared" si="6"/>
        <v>-</v>
      </c>
      <c r="AX6" s="36" t="str">
        <f t="shared" si="6"/>
        <v>-</v>
      </c>
      <c r="AY6" s="36">
        <f t="shared" si="6"/>
        <v>16.45</v>
      </c>
      <c r="AZ6" s="36" t="str">
        <f t="shared" si="6"/>
        <v>-</v>
      </c>
      <c r="BA6" s="36" t="str">
        <f t="shared" si="6"/>
        <v>-</v>
      </c>
      <c r="BB6" s="36" t="str">
        <f t="shared" si="6"/>
        <v>-</v>
      </c>
      <c r="BC6" s="36" t="str">
        <f t="shared" si="6"/>
        <v>-</v>
      </c>
      <c r="BD6" s="36">
        <f t="shared" si="6"/>
        <v>50.78</v>
      </c>
      <c r="BE6" s="35" t="str">
        <f>IF(BE7="","",IF(BE7="-","【-】","【"&amp;SUBSTITUTE(TEXT(BE7,"#,##0.00"),"-","△")&amp;"】"))</f>
        <v>【59.95】</v>
      </c>
      <c r="BF6" s="36" t="str">
        <f>IF(BF7="",NA(),BF7)</f>
        <v>-</v>
      </c>
      <c r="BG6" s="36" t="str">
        <f t="shared" ref="BG6:BO6" si="7">IF(BG7="",NA(),BG7)</f>
        <v>-</v>
      </c>
      <c r="BH6" s="36" t="str">
        <f t="shared" si="7"/>
        <v>-</v>
      </c>
      <c r="BI6" s="36" t="str">
        <f t="shared" si="7"/>
        <v>-</v>
      </c>
      <c r="BJ6" s="36">
        <f t="shared" si="7"/>
        <v>1674.59</v>
      </c>
      <c r="BK6" s="36" t="str">
        <f t="shared" si="7"/>
        <v>-</v>
      </c>
      <c r="BL6" s="36" t="str">
        <f t="shared" si="7"/>
        <v>-</v>
      </c>
      <c r="BM6" s="36" t="str">
        <f t="shared" si="7"/>
        <v>-</v>
      </c>
      <c r="BN6" s="36" t="str">
        <f t="shared" si="7"/>
        <v>-</v>
      </c>
      <c r="BO6" s="36">
        <f t="shared" si="7"/>
        <v>1053.93</v>
      </c>
      <c r="BP6" s="35" t="str">
        <f>IF(BP7="","",IF(BP7="-","【-】","【"&amp;SUBSTITUTE(TEXT(BP7,"#,##0.00"),"-","△")&amp;"】"))</f>
        <v>【728.30】</v>
      </c>
      <c r="BQ6" s="36" t="str">
        <f>IF(BQ7="",NA(),BQ7)</f>
        <v>-</v>
      </c>
      <c r="BR6" s="36" t="str">
        <f t="shared" ref="BR6:BZ6" si="8">IF(BR7="",NA(),BR7)</f>
        <v>-</v>
      </c>
      <c r="BS6" s="36" t="str">
        <f t="shared" si="8"/>
        <v>-</v>
      </c>
      <c r="BT6" s="36" t="str">
        <f t="shared" si="8"/>
        <v>-</v>
      </c>
      <c r="BU6" s="36">
        <f t="shared" si="8"/>
        <v>103.21</v>
      </c>
      <c r="BV6" s="36" t="str">
        <f t="shared" si="8"/>
        <v>-</v>
      </c>
      <c r="BW6" s="36" t="str">
        <f t="shared" si="8"/>
        <v>-</v>
      </c>
      <c r="BX6" s="36" t="str">
        <f t="shared" si="8"/>
        <v>-</v>
      </c>
      <c r="BY6" s="36" t="str">
        <f t="shared" si="8"/>
        <v>-</v>
      </c>
      <c r="BZ6" s="36">
        <f t="shared" si="8"/>
        <v>85.23</v>
      </c>
      <c r="CA6" s="35" t="str">
        <f>IF(CA7="","",IF(CA7="-","【-】","【"&amp;SUBSTITUTE(TEXT(CA7,"#,##0.00"),"-","△")&amp;"】"))</f>
        <v>【100.04】</v>
      </c>
      <c r="CB6" s="36" t="str">
        <f>IF(CB7="",NA(),CB7)</f>
        <v>-</v>
      </c>
      <c r="CC6" s="36" t="str">
        <f t="shared" ref="CC6:CK6" si="9">IF(CC7="",NA(),CC7)</f>
        <v>-</v>
      </c>
      <c r="CD6" s="36" t="str">
        <f t="shared" si="9"/>
        <v>-</v>
      </c>
      <c r="CE6" s="36" t="str">
        <f t="shared" si="9"/>
        <v>-</v>
      </c>
      <c r="CF6" s="36">
        <f t="shared" si="9"/>
        <v>145.1</v>
      </c>
      <c r="CG6" s="36" t="str">
        <f t="shared" si="9"/>
        <v>-</v>
      </c>
      <c r="CH6" s="36" t="str">
        <f t="shared" si="9"/>
        <v>-</v>
      </c>
      <c r="CI6" s="36" t="str">
        <f t="shared" si="9"/>
        <v>-</v>
      </c>
      <c r="CJ6" s="36" t="str">
        <f t="shared" si="9"/>
        <v>-</v>
      </c>
      <c r="CK6" s="36">
        <f t="shared" si="9"/>
        <v>185.7</v>
      </c>
      <c r="CL6" s="35" t="str">
        <f>IF(CL7="","",IF(CL7="-","【-】","【"&amp;SUBSTITUTE(TEXT(CL7,"#,##0.00"),"-","△")&amp;"】"))</f>
        <v>【137.82】</v>
      </c>
      <c r="CM6" s="36" t="str">
        <f>IF(CM7="",NA(),CM7)</f>
        <v>-</v>
      </c>
      <c r="CN6" s="36" t="str">
        <f t="shared" ref="CN6:CV6" si="10">IF(CN7="",NA(),CN7)</f>
        <v>-</v>
      </c>
      <c r="CO6" s="36" t="str">
        <f t="shared" si="10"/>
        <v>-</v>
      </c>
      <c r="CP6" s="36" t="str">
        <f t="shared" si="10"/>
        <v>-</v>
      </c>
      <c r="CQ6" s="36">
        <f t="shared" si="10"/>
        <v>40.69</v>
      </c>
      <c r="CR6" s="36" t="str">
        <f t="shared" si="10"/>
        <v>-</v>
      </c>
      <c r="CS6" s="36" t="str">
        <f t="shared" si="10"/>
        <v>-</v>
      </c>
      <c r="CT6" s="36" t="str">
        <f t="shared" si="10"/>
        <v>-</v>
      </c>
      <c r="CU6" s="36" t="str">
        <f t="shared" si="10"/>
        <v>-</v>
      </c>
      <c r="CV6" s="36">
        <f t="shared" si="10"/>
        <v>61.03</v>
      </c>
      <c r="CW6" s="35" t="str">
        <f>IF(CW7="","",IF(CW7="-","【-】","【"&amp;SUBSTITUTE(TEXT(CW7,"#,##0.00"),"-","△")&amp;"】"))</f>
        <v>【60.09】</v>
      </c>
      <c r="CX6" s="36" t="str">
        <f>IF(CX7="",NA(),CX7)</f>
        <v>-</v>
      </c>
      <c r="CY6" s="36" t="str">
        <f t="shared" ref="CY6:DG6" si="11">IF(CY7="",NA(),CY7)</f>
        <v>-</v>
      </c>
      <c r="CZ6" s="36" t="str">
        <f t="shared" si="11"/>
        <v>-</v>
      </c>
      <c r="DA6" s="36" t="str">
        <f t="shared" si="11"/>
        <v>-</v>
      </c>
      <c r="DB6" s="36">
        <f t="shared" si="11"/>
        <v>83.56</v>
      </c>
      <c r="DC6" s="36" t="str">
        <f t="shared" si="11"/>
        <v>-</v>
      </c>
      <c r="DD6" s="36" t="str">
        <f t="shared" si="11"/>
        <v>-</v>
      </c>
      <c r="DE6" s="36" t="str">
        <f t="shared" si="11"/>
        <v>-</v>
      </c>
      <c r="DF6" s="36" t="str">
        <f t="shared" si="11"/>
        <v>-</v>
      </c>
      <c r="DG6" s="36">
        <f t="shared" si="11"/>
        <v>86.83</v>
      </c>
      <c r="DH6" s="35" t="str">
        <f>IF(DH7="","",IF(DH7="-","【-】","【"&amp;SUBSTITUTE(TEXT(DH7,"#,##0.00"),"-","△")&amp;"】"))</f>
        <v>【94.90】</v>
      </c>
      <c r="DI6" s="36" t="str">
        <f>IF(DI7="",NA(),DI7)</f>
        <v>-</v>
      </c>
      <c r="DJ6" s="36" t="str">
        <f t="shared" ref="DJ6:DR6" si="12">IF(DJ7="",NA(),DJ7)</f>
        <v>-</v>
      </c>
      <c r="DK6" s="36" t="str">
        <f t="shared" si="12"/>
        <v>-</v>
      </c>
      <c r="DL6" s="36" t="str">
        <f t="shared" si="12"/>
        <v>-</v>
      </c>
      <c r="DM6" s="36">
        <f t="shared" si="12"/>
        <v>2.77</v>
      </c>
      <c r="DN6" s="36" t="str">
        <f t="shared" si="12"/>
        <v>-</v>
      </c>
      <c r="DO6" s="36" t="str">
        <f t="shared" si="12"/>
        <v>-</v>
      </c>
      <c r="DP6" s="36" t="str">
        <f t="shared" si="12"/>
        <v>-</v>
      </c>
      <c r="DQ6" s="36" t="str">
        <f t="shared" si="12"/>
        <v>-</v>
      </c>
      <c r="DR6" s="36">
        <f t="shared" si="12"/>
        <v>14.26</v>
      </c>
      <c r="DS6" s="35" t="str">
        <f>IF(DS7="","",IF(DS7="-","【-】","【"&amp;SUBSTITUTE(TEXT(DS7,"#,##0.00"),"-","△")&amp;"】"))</f>
        <v>【37.36】</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6">
        <f t="shared" si="13"/>
        <v>0.01</v>
      </c>
      <c r="ED6" s="35" t="str">
        <f>IF(ED7="","",IF(ED7="-","【-】","【"&amp;SUBSTITUTE(TEXT(ED7,"#,##0.00"),"-","△")&amp;"】"))</f>
        <v>【4.96】</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0.01</v>
      </c>
      <c r="EO6" s="35" t="str">
        <f>IF(EO7="","",IF(EO7="-","【-】","【"&amp;SUBSTITUTE(TEXT(EO7,"#,##0.00"),"-","△")&amp;"】"))</f>
        <v>【0.27】</v>
      </c>
    </row>
    <row r="7" spans="1:148" s="37" customFormat="1" x14ac:dyDescent="0.15">
      <c r="A7" s="29"/>
      <c r="B7" s="38">
        <v>2016</v>
      </c>
      <c r="C7" s="38">
        <v>32051</v>
      </c>
      <c r="D7" s="38">
        <v>46</v>
      </c>
      <c r="E7" s="38">
        <v>17</v>
      </c>
      <c r="F7" s="38">
        <v>1</v>
      </c>
      <c r="G7" s="38">
        <v>0</v>
      </c>
      <c r="H7" s="38" t="s">
        <v>108</v>
      </c>
      <c r="I7" s="38" t="s">
        <v>109</v>
      </c>
      <c r="J7" s="38" t="s">
        <v>110</v>
      </c>
      <c r="K7" s="38" t="s">
        <v>111</v>
      </c>
      <c r="L7" s="38" t="s">
        <v>112</v>
      </c>
      <c r="M7" s="38"/>
      <c r="N7" s="39" t="s">
        <v>113</v>
      </c>
      <c r="O7" s="39">
        <v>33.979999999999997</v>
      </c>
      <c r="P7" s="39">
        <v>59.07</v>
      </c>
      <c r="Q7" s="39">
        <v>95.81</v>
      </c>
      <c r="R7" s="39">
        <v>2808</v>
      </c>
      <c r="S7" s="39">
        <v>98059</v>
      </c>
      <c r="T7" s="39">
        <v>908.39</v>
      </c>
      <c r="U7" s="39">
        <v>107.95</v>
      </c>
      <c r="V7" s="39">
        <v>57539</v>
      </c>
      <c r="W7" s="39">
        <v>23.35</v>
      </c>
      <c r="X7" s="39">
        <v>2464.1999999999998</v>
      </c>
      <c r="Y7" s="39" t="s">
        <v>113</v>
      </c>
      <c r="Z7" s="39" t="s">
        <v>113</v>
      </c>
      <c r="AA7" s="39" t="s">
        <v>113</v>
      </c>
      <c r="AB7" s="39" t="s">
        <v>113</v>
      </c>
      <c r="AC7" s="39">
        <v>101.22</v>
      </c>
      <c r="AD7" s="39" t="s">
        <v>113</v>
      </c>
      <c r="AE7" s="39" t="s">
        <v>113</v>
      </c>
      <c r="AF7" s="39" t="s">
        <v>113</v>
      </c>
      <c r="AG7" s="39" t="s">
        <v>113</v>
      </c>
      <c r="AH7" s="39">
        <v>105.73</v>
      </c>
      <c r="AI7" s="39">
        <v>108.57</v>
      </c>
      <c r="AJ7" s="39" t="s">
        <v>113</v>
      </c>
      <c r="AK7" s="39" t="s">
        <v>113</v>
      </c>
      <c r="AL7" s="39" t="s">
        <v>113</v>
      </c>
      <c r="AM7" s="39" t="s">
        <v>113</v>
      </c>
      <c r="AN7" s="39">
        <v>0</v>
      </c>
      <c r="AO7" s="39" t="s">
        <v>113</v>
      </c>
      <c r="AP7" s="39" t="s">
        <v>113</v>
      </c>
      <c r="AQ7" s="39" t="s">
        <v>113</v>
      </c>
      <c r="AR7" s="39" t="s">
        <v>113</v>
      </c>
      <c r="AS7" s="39">
        <v>14.68</v>
      </c>
      <c r="AT7" s="39">
        <v>4.38</v>
      </c>
      <c r="AU7" s="39" t="s">
        <v>113</v>
      </c>
      <c r="AV7" s="39" t="s">
        <v>113</v>
      </c>
      <c r="AW7" s="39" t="s">
        <v>113</v>
      </c>
      <c r="AX7" s="39" t="s">
        <v>113</v>
      </c>
      <c r="AY7" s="39">
        <v>16.45</v>
      </c>
      <c r="AZ7" s="39" t="s">
        <v>113</v>
      </c>
      <c r="BA7" s="39" t="s">
        <v>113</v>
      </c>
      <c r="BB7" s="39" t="s">
        <v>113</v>
      </c>
      <c r="BC7" s="39" t="s">
        <v>113</v>
      </c>
      <c r="BD7" s="39">
        <v>50.78</v>
      </c>
      <c r="BE7" s="39">
        <v>59.95</v>
      </c>
      <c r="BF7" s="39" t="s">
        <v>113</v>
      </c>
      <c r="BG7" s="39" t="s">
        <v>113</v>
      </c>
      <c r="BH7" s="39" t="s">
        <v>113</v>
      </c>
      <c r="BI7" s="39" t="s">
        <v>113</v>
      </c>
      <c r="BJ7" s="39">
        <v>1674.59</v>
      </c>
      <c r="BK7" s="39" t="s">
        <v>113</v>
      </c>
      <c r="BL7" s="39" t="s">
        <v>113</v>
      </c>
      <c r="BM7" s="39" t="s">
        <v>113</v>
      </c>
      <c r="BN7" s="39" t="s">
        <v>113</v>
      </c>
      <c r="BO7" s="39">
        <v>1053.93</v>
      </c>
      <c r="BP7" s="39">
        <v>728.3</v>
      </c>
      <c r="BQ7" s="39" t="s">
        <v>113</v>
      </c>
      <c r="BR7" s="39" t="s">
        <v>113</v>
      </c>
      <c r="BS7" s="39" t="s">
        <v>113</v>
      </c>
      <c r="BT7" s="39" t="s">
        <v>113</v>
      </c>
      <c r="BU7" s="39">
        <v>103.21</v>
      </c>
      <c r="BV7" s="39" t="s">
        <v>113</v>
      </c>
      <c r="BW7" s="39" t="s">
        <v>113</v>
      </c>
      <c r="BX7" s="39" t="s">
        <v>113</v>
      </c>
      <c r="BY7" s="39" t="s">
        <v>113</v>
      </c>
      <c r="BZ7" s="39">
        <v>85.23</v>
      </c>
      <c r="CA7" s="39">
        <v>100.04</v>
      </c>
      <c r="CB7" s="39" t="s">
        <v>113</v>
      </c>
      <c r="CC7" s="39" t="s">
        <v>113</v>
      </c>
      <c r="CD7" s="39" t="s">
        <v>113</v>
      </c>
      <c r="CE7" s="39" t="s">
        <v>113</v>
      </c>
      <c r="CF7" s="39">
        <v>145.1</v>
      </c>
      <c r="CG7" s="39" t="s">
        <v>113</v>
      </c>
      <c r="CH7" s="39" t="s">
        <v>113</v>
      </c>
      <c r="CI7" s="39" t="s">
        <v>113</v>
      </c>
      <c r="CJ7" s="39" t="s">
        <v>113</v>
      </c>
      <c r="CK7" s="39">
        <v>185.7</v>
      </c>
      <c r="CL7" s="39">
        <v>137.82</v>
      </c>
      <c r="CM7" s="39" t="s">
        <v>113</v>
      </c>
      <c r="CN7" s="39" t="s">
        <v>113</v>
      </c>
      <c r="CO7" s="39" t="s">
        <v>113</v>
      </c>
      <c r="CP7" s="39" t="s">
        <v>113</v>
      </c>
      <c r="CQ7" s="39">
        <v>40.69</v>
      </c>
      <c r="CR7" s="39" t="s">
        <v>113</v>
      </c>
      <c r="CS7" s="39" t="s">
        <v>113</v>
      </c>
      <c r="CT7" s="39" t="s">
        <v>113</v>
      </c>
      <c r="CU7" s="39" t="s">
        <v>113</v>
      </c>
      <c r="CV7" s="39">
        <v>61.03</v>
      </c>
      <c r="CW7" s="39">
        <v>60.09</v>
      </c>
      <c r="CX7" s="39" t="s">
        <v>113</v>
      </c>
      <c r="CY7" s="39" t="s">
        <v>113</v>
      </c>
      <c r="CZ7" s="39" t="s">
        <v>113</v>
      </c>
      <c r="DA7" s="39" t="s">
        <v>113</v>
      </c>
      <c r="DB7" s="39">
        <v>83.56</v>
      </c>
      <c r="DC7" s="39" t="s">
        <v>113</v>
      </c>
      <c r="DD7" s="39" t="s">
        <v>113</v>
      </c>
      <c r="DE7" s="39" t="s">
        <v>113</v>
      </c>
      <c r="DF7" s="39" t="s">
        <v>113</v>
      </c>
      <c r="DG7" s="39">
        <v>86.83</v>
      </c>
      <c r="DH7" s="39">
        <v>94.9</v>
      </c>
      <c r="DI7" s="39" t="s">
        <v>113</v>
      </c>
      <c r="DJ7" s="39" t="s">
        <v>113</v>
      </c>
      <c r="DK7" s="39" t="s">
        <v>113</v>
      </c>
      <c r="DL7" s="39" t="s">
        <v>113</v>
      </c>
      <c r="DM7" s="39">
        <v>2.77</v>
      </c>
      <c r="DN7" s="39" t="s">
        <v>113</v>
      </c>
      <c r="DO7" s="39" t="s">
        <v>113</v>
      </c>
      <c r="DP7" s="39" t="s">
        <v>113</v>
      </c>
      <c r="DQ7" s="39" t="s">
        <v>113</v>
      </c>
      <c r="DR7" s="39">
        <v>14.26</v>
      </c>
      <c r="DS7" s="39">
        <v>37.36</v>
      </c>
      <c r="DT7" s="39" t="s">
        <v>113</v>
      </c>
      <c r="DU7" s="39" t="s">
        <v>113</v>
      </c>
      <c r="DV7" s="39" t="s">
        <v>113</v>
      </c>
      <c r="DW7" s="39" t="s">
        <v>113</v>
      </c>
      <c r="DX7" s="39">
        <v>0</v>
      </c>
      <c r="DY7" s="39" t="s">
        <v>113</v>
      </c>
      <c r="DZ7" s="39" t="s">
        <v>113</v>
      </c>
      <c r="EA7" s="39" t="s">
        <v>113</v>
      </c>
      <c r="EB7" s="39" t="s">
        <v>113</v>
      </c>
      <c r="EC7" s="39">
        <v>0.01</v>
      </c>
      <c r="ED7" s="39">
        <v>4.96</v>
      </c>
      <c r="EE7" s="39" t="s">
        <v>113</v>
      </c>
      <c r="EF7" s="39" t="s">
        <v>113</v>
      </c>
      <c r="EG7" s="39" t="s">
        <v>113</v>
      </c>
      <c r="EH7" s="39" t="s">
        <v>113</v>
      </c>
      <c r="EI7" s="39">
        <v>0</v>
      </c>
      <c r="EJ7" s="39" t="s">
        <v>113</v>
      </c>
      <c r="EK7" s="39" t="s">
        <v>113</v>
      </c>
      <c r="EL7" s="39" t="s">
        <v>113</v>
      </c>
      <c r="EM7" s="39" t="s">
        <v>113</v>
      </c>
      <c r="EN7" s="39">
        <v>0.01</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花巻市</cp:lastModifiedBy>
  <cp:lastPrinted>2018-02-05T07:40:51Z</cp:lastPrinted>
  <dcterms:created xsi:type="dcterms:W3CDTF">2017-12-25T01:49:48Z</dcterms:created>
  <dcterms:modified xsi:type="dcterms:W3CDTF">2018-03-02T01:45:08Z</dcterms:modified>
  <cp:category/>
</cp:coreProperties>
</file>