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2\f03下水道課\【みんなの】---（作業ファイル）\予算とか起債とか(調査もの)\☆平成29年度\2月2日〆　公営企業に係る経営比較分析表の分析等について\公表\"/>
    </mc:Choice>
  </mc:AlternateContent>
  <workbookProtection workbookPassword="B319" lockStructure="1"/>
  <bookViews>
    <workbookView xWindow="0" yWindow="0" windowWidth="20400" windowHeight="753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Q6" i="5"/>
  <c r="P6" i="5"/>
  <c r="P10" i="4" s="1"/>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D10" i="4"/>
  <c r="W10" i="4"/>
  <c r="B10" i="4"/>
  <c r="BB8" i="4"/>
  <c r="AT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<sst xmlns="http://schemas.openxmlformats.org/spreadsheetml/2006/main" count="323" uniqueCount="123">
  <si>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</si>
  <si>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</si>
  <si>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</si>
  <si>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</si>
  <si>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</si>
  <si>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</si>
  <si>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</si>
  <si>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</si>
  <si>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</si>
  <si>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</si>
  <si>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</si>
  <si>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</si>
  <si>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</si>
  <si>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</si>
  <si>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</si>
  <si>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</si>
  <si>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</si>
  <si>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</si>
  <si>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</si>
  <si>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</si>
  <si>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</si>
  <si>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</si>
  <si>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</si>
  <si>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</si>
  <si>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</si>
  <si>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</si>
  <si>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</si>
  <si>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</si>
  <si>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</si>
  <si>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</si>
  <si>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</si>
  <si>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</si>
  <si>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</si>
  <si>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</si>
  <si>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</si>
  <si>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</si>
  <si>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</si>
  <si>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</si>
  <si>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</si>
  <si>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</si>
  <si>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</si>
  <si>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</si>
  <si>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</si>
  <si>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</si>
  <si>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</si>
  <si>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</si>
  <si>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</si>
  <si>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</si>
  <si>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</si>
  <si>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</si>
  <si>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</si>
  <si>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</si>
  <si>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</si>
  <si>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</si>
  <si>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</si>
  <si>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</si>
  <si>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</si>
  <si>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</si>
  <si>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</si>
  <si>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</si>
  <si>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</si>
  <si>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</si>
  <si>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</si>
  <si>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</si>
  <si>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</si>
  <si>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</si>
  <si>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</si>
  <si>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</si>
  <si>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</si>
  <si>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</si>
  <si>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</si>
  <si>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</si>
  <si>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</si>
  <si>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</si>
  <si>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</si>
  <si>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</si>
  <si>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</si>
  <si>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</si>
  <si>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</si>
  <si>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</si>
  <si>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</si>
  <si>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</si>
  <si>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</si>
  <si>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</si>
  <si>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</si>
  <si>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</si>
  <si>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</si>
  <si>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</si>
  <si>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</si>
  <si>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</si>
  <si>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</si>
  <si>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</si>
  <si>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</si>
  <si>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</si>
  <si>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</si>
  <si>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</si>
  <si>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</si>
  <si>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</si>
  <si>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</si>
  <si>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</si>
  <si>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</si>
  <si>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</si>
  <si>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</si>
  <si>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</si>
  <si>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</si>
  <si>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</si>
  <si>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</si>
  <si>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</si>
  <si>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花巻市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</si>
  <si>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</si>
  <si>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</si>
  <si>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</si>
  <si>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</si>
  <si>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</si>
  <si>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</si>
  <si>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</si>
  <si>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</si>
  <si>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</si>
  <si>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</si>
  <si>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特定環境保全下水道事業は花巻市大迫地区のみが該当地区で平成11年度供用開始となっている。
　公営企業会計による経営分析を行い、長寿命化計画に基づいた計画的な改築・更新を実施していくほか、使用料改定も視野に入れながら経営の改善を目指していく。</t>
    <rPh sb="1" eb="3">
      <t>トクテイ</t>
    </rPh>
    <rPh sb="3" eb="5">
      <t>カンキョウ</t>
    </rPh>
    <rPh sb="5" eb="7">
      <t>ホゼン</t>
    </rPh>
    <rPh sb="7" eb="10">
      <t>ゲスイドウ</t>
    </rPh>
    <rPh sb="10" eb="12">
      <t>ジギョウ</t>
    </rPh>
    <rPh sb="13" eb="16">
      <t>ハナマキシ</t>
    </rPh>
    <rPh sb="16" eb="18">
      <t>オオハサマ</t>
    </rPh>
    <rPh sb="18" eb="20">
      <t>チク</t>
    </rPh>
    <rPh sb="23" eb="25">
      <t>ガイトウ</t>
    </rPh>
    <rPh sb="25" eb="27">
      <t>チク</t>
    </rPh>
    <rPh sb="28" eb="30">
      <t>ヘイセイ</t>
    </rPh>
    <rPh sb="32" eb="34">
      <t>ネンド</t>
    </rPh>
    <rPh sb="34" eb="36">
      <t>キョウヨウ</t>
    </rPh>
    <rPh sb="36" eb="38">
      <t>カイシ</t>
    </rPh>
    <phoneticPr fontId="4"/>
  </si>
  <si>
    <t xml:space="preserve"> 平成28年度に策定した下水道ストックマネジメント計画に基づき、処理施設においては平成33年度までに長寿命化対策工事を実施する予定。</t>
    <phoneticPr fontId="4"/>
  </si>
  <si>
    <t>　平成28年度より地方公営企業法を適用しており、より計画的な経営基盤の強化を目指している。
　流動比率が類似団体平均値より大幅に低いため、より詳細に分析を行い、支払能力を高めるための改善を図る必要がある。
　汚水処理原価は、類似団体平均値を下回っているが、今後は人口減少に伴う使用料収入の減少も見据え、維持管理費用の削減と水洗化率の向上のために効果的な普及促進を行う必要がある。</t>
    <rPh sb="71" eb="73">
      <t>ショウサイ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</si>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</sst>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004-4D5F-BD18-1356C4567354}"/>
            </c:ext>
          </c:extLst>
        </c:ser>
        <c:dLbls>
          <c:showLegendKey val="0"/>
          <c:showVal val="0"/>
          <c:showCatName val="0"/>
          <c:showSerName val="0"/>
          <c:showPercent val="0"/>
          <c:showBubbleSize val="0"/>
        </c:dLbls>
        <c:gapWidth val="150"/>
        <c:axId val="118925952"/>
        <c:axId val="1189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7004-4D5F-BD18-1356C4567354}"/>
            </c:ext>
          </c:extLst>
        </c:ser>
        <c:dLbls>
          <c:showLegendKey val="0"/>
          <c:showVal val="0"/>
          <c:showCatName val="0"/>
          <c:showSerName val="0"/>
          <c:showPercent val="0"/>
          <c:showBubbleSize val="0"/>
        </c:dLbls>
        <c:marker val="1"/>
        <c:smooth val="0"/>
        <c:axId val="118925952"/>
        <c:axId val="118940416"/>
      </c:lineChart>
      <c:dateAx>
        <c:axId val="118925952"/>
        <c:scaling>
          <c:orientation val="minMax"/>
        </c:scaling>
        <c:delete val="1"/>
        <c:axPos val="b"/>
        <c:numFmt formatCode="ge" sourceLinked="1"/>
        <c:majorTickMark val="none"/>
        <c:minorTickMark val="none"/>
        <c:tickLblPos val="none"/>
        <c:crossAx val="118940416"/>
        <c:crosses val="autoZero"/>
        <c:auto val="1"/>
        <c:lblOffset val="100"/>
        <c:baseTimeUnit val="years"/>
      </c:dateAx>
      <c:valAx>
        <c:axId val="1189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24.04</c:v>
                </c:pt>
              </c:numCache>
            </c:numRef>
          </c:val>
          <c:extLst>
            <c:ext xmlns:c16="http://schemas.microsoft.com/office/drawing/2014/chart" uri="{C3380CC4-5D6E-409C-BE32-E72D297353CC}">
              <c16:uniqueId val="{00000000-F412-40BA-B456-A6464B7CD122}"/>
            </c:ext>
          </c:extLst>
        </c:ser>
        <c:dLbls>
          <c:showLegendKey val="0"/>
          <c:showVal val="0"/>
          <c:showCatName val="0"/>
          <c:showSerName val="0"/>
          <c:showPercent val="0"/>
          <c:showBubbleSize val="0"/>
        </c:dLbls>
        <c:gapWidth val="150"/>
        <c:axId val="140218368"/>
        <c:axId val="1402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42.9</c:v>
                </c:pt>
              </c:numCache>
            </c:numRef>
          </c:val>
          <c:smooth val="0"/>
          <c:extLst>
            <c:ext xmlns:c16="http://schemas.microsoft.com/office/drawing/2014/chart" uri="{C3380CC4-5D6E-409C-BE32-E72D297353CC}">
              <c16:uniqueId val="{00000001-F412-40BA-B456-A6464B7CD122}"/>
            </c:ext>
          </c:extLst>
        </c:ser>
        <c:dLbls>
          <c:showLegendKey val="0"/>
          <c:showVal val="0"/>
          <c:showCatName val="0"/>
          <c:showSerName val="0"/>
          <c:showPercent val="0"/>
          <c:showBubbleSize val="0"/>
        </c:dLbls>
        <c:marker val="1"/>
        <c:smooth val="0"/>
        <c:axId val="140218368"/>
        <c:axId val="140220288"/>
      </c:lineChart>
      <c:dateAx>
        <c:axId val="140218368"/>
        <c:scaling>
          <c:orientation val="minMax"/>
        </c:scaling>
        <c:delete val="1"/>
        <c:axPos val="b"/>
        <c:numFmt formatCode="ge" sourceLinked="1"/>
        <c:majorTickMark val="none"/>
        <c:minorTickMark val="none"/>
        <c:tickLblPos val="none"/>
        <c:crossAx val="140220288"/>
        <c:crosses val="autoZero"/>
        <c:auto val="1"/>
        <c:lblOffset val="100"/>
        <c:baseTimeUnit val="years"/>
      </c:dateAx>
      <c:valAx>
        <c:axId val="1402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76.95</c:v>
                </c:pt>
              </c:numCache>
            </c:numRef>
          </c:val>
          <c:extLst>
            <c:ext xmlns:c16="http://schemas.microsoft.com/office/drawing/2014/chart" uri="{C3380CC4-5D6E-409C-BE32-E72D297353CC}">
              <c16:uniqueId val="{00000000-244F-4B6F-9FBE-2B1C03AB0FFC}"/>
            </c:ext>
          </c:extLst>
        </c:ser>
        <c:dLbls>
          <c:showLegendKey val="0"/>
          <c:showVal val="0"/>
          <c:showCatName val="0"/>
          <c:showSerName val="0"/>
          <c:showPercent val="0"/>
          <c:showBubbleSize val="0"/>
        </c:dLbls>
        <c:gapWidth val="150"/>
        <c:axId val="140246400"/>
        <c:axId val="1405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c:v>
                </c:pt>
              </c:numCache>
            </c:numRef>
          </c:val>
          <c:smooth val="0"/>
          <c:extLst>
            <c:ext xmlns:c16="http://schemas.microsoft.com/office/drawing/2014/chart" uri="{C3380CC4-5D6E-409C-BE32-E72D297353CC}">
              <c16:uniqueId val="{00000001-244F-4B6F-9FBE-2B1C03AB0FFC}"/>
            </c:ext>
          </c:extLst>
        </c:ser>
        <c:dLbls>
          <c:showLegendKey val="0"/>
          <c:showVal val="0"/>
          <c:showCatName val="0"/>
          <c:showSerName val="0"/>
          <c:showPercent val="0"/>
          <c:showBubbleSize val="0"/>
        </c:dLbls>
        <c:marker val="1"/>
        <c:smooth val="0"/>
        <c:axId val="140246400"/>
        <c:axId val="140518912"/>
      </c:lineChart>
      <c:dateAx>
        <c:axId val="140246400"/>
        <c:scaling>
          <c:orientation val="minMax"/>
        </c:scaling>
        <c:delete val="1"/>
        <c:axPos val="b"/>
        <c:numFmt formatCode="ge" sourceLinked="1"/>
        <c:majorTickMark val="none"/>
        <c:minorTickMark val="none"/>
        <c:tickLblPos val="none"/>
        <c:crossAx val="140518912"/>
        <c:crosses val="autoZero"/>
        <c:auto val="1"/>
        <c:lblOffset val="100"/>
        <c:baseTimeUnit val="years"/>
      </c:dateAx>
      <c:valAx>
        <c:axId val="1405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84.66</c:v>
                </c:pt>
              </c:numCache>
            </c:numRef>
          </c:val>
          <c:extLst>
            <c:ext xmlns:c16="http://schemas.microsoft.com/office/drawing/2014/chart" uri="{C3380CC4-5D6E-409C-BE32-E72D297353CC}">
              <c16:uniqueId val="{00000000-C6C4-4DBD-AEA4-29FFD6E20ABD}"/>
            </c:ext>
          </c:extLst>
        </c:ser>
        <c:dLbls>
          <c:showLegendKey val="0"/>
          <c:showVal val="0"/>
          <c:showCatName val="0"/>
          <c:showSerName val="0"/>
          <c:showPercent val="0"/>
          <c:showBubbleSize val="0"/>
        </c:dLbls>
        <c:gapWidth val="150"/>
        <c:axId val="119228672"/>
        <c:axId val="1192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100.85</c:v>
                </c:pt>
              </c:numCache>
            </c:numRef>
          </c:val>
          <c:smooth val="0"/>
          <c:extLst>
            <c:ext xmlns:c16="http://schemas.microsoft.com/office/drawing/2014/chart" uri="{C3380CC4-5D6E-409C-BE32-E72D297353CC}">
              <c16:uniqueId val="{00000001-C6C4-4DBD-AEA4-29FFD6E20ABD}"/>
            </c:ext>
          </c:extLst>
        </c:ser>
        <c:dLbls>
          <c:showLegendKey val="0"/>
          <c:showVal val="0"/>
          <c:showCatName val="0"/>
          <c:showSerName val="0"/>
          <c:showPercent val="0"/>
          <c:showBubbleSize val="0"/>
        </c:dLbls>
        <c:marker val="1"/>
        <c:smooth val="0"/>
        <c:axId val="119228672"/>
        <c:axId val="119239040"/>
      </c:lineChart>
      <c:dateAx>
        <c:axId val="119228672"/>
        <c:scaling>
          <c:orientation val="minMax"/>
        </c:scaling>
        <c:delete val="1"/>
        <c:axPos val="b"/>
        <c:numFmt formatCode="ge" sourceLinked="1"/>
        <c:majorTickMark val="none"/>
        <c:minorTickMark val="none"/>
        <c:tickLblPos val="none"/>
        <c:crossAx val="119239040"/>
        <c:crosses val="autoZero"/>
        <c:auto val="1"/>
        <c:lblOffset val="100"/>
        <c:baseTimeUnit val="years"/>
      </c:dateAx>
      <c:valAx>
        <c:axId val="1192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3.54</c:v>
                </c:pt>
              </c:numCache>
            </c:numRef>
          </c:val>
          <c:extLst>
            <c:ext xmlns:c16="http://schemas.microsoft.com/office/drawing/2014/chart" uri="{C3380CC4-5D6E-409C-BE32-E72D297353CC}">
              <c16:uniqueId val="{00000000-17BF-4712-B58A-A436981226BF}"/>
            </c:ext>
          </c:extLst>
        </c:ser>
        <c:dLbls>
          <c:showLegendKey val="0"/>
          <c:showVal val="0"/>
          <c:showCatName val="0"/>
          <c:showSerName val="0"/>
          <c:showPercent val="0"/>
          <c:showBubbleSize val="0"/>
        </c:dLbls>
        <c:gapWidth val="150"/>
        <c:axId val="119265152"/>
        <c:axId val="1192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22.77</c:v>
                </c:pt>
              </c:numCache>
            </c:numRef>
          </c:val>
          <c:smooth val="0"/>
          <c:extLst>
            <c:ext xmlns:c16="http://schemas.microsoft.com/office/drawing/2014/chart" uri="{C3380CC4-5D6E-409C-BE32-E72D297353CC}">
              <c16:uniqueId val="{00000001-17BF-4712-B58A-A436981226BF}"/>
            </c:ext>
          </c:extLst>
        </c:ser>
        <c:dLbls>
          <c:showLegendKey val="0"/>
          <c:showVal val="0"/>
          <c:showCatName val="0"/>
          <c:showSerName val="0"/>
          <c:showPercent val="0"/>
          <c:showBubbleSize val="0"/>
        </c:dLbls>
        <c:marker val="1"/>
        <c:smooth val="0"/>
        <c:axId val="119265152"/>
        <c:axId val="119271424"/>
      </c:lineChart>
      <c:dateAx>
        <c:axId val="119265152"/>
        <c:scaling>
          <c:orientation val="minMax"/>
        </c:scaling>
        <c:delete val="1"/>
        <c:axPos val="b"/>
        <c:numFmt formatCode="ge" sourceLinked="1"/>
        <c:majorTickMark val="none"/>
        <c:minorTickMark val="none"/>
        <c:tickLblPos val="none"/>
        <c:crossAx val="119271424"/>
        <c:crosses val="autoZero"/>
        <c:auto val="1"/>
        <c:lblOffset val="100"/>
        <c:baseTimeUnit val="years"/>
      </c:dateAx>
      <c:valAx>
        <c:axId val="1192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2A9-4121-83FB-63E20ABDDC9E}"/>
            </c:ext>
          </c:extLst>
        </c:ser>
        <c:dLbls>
          <c:showLegendKey val="0"/>
          <c:showVal val="0"/>
          <c:showCatName val="0"/>
          <c:showSerName val="0"/>
          <c:showPercent val="0"/>
          <c:showBubbleSize val="0"/>
        </c:dLbls>
        <c:gapWidth val="150"/>
        <c:axId val="127895040"/>
        <c:axId val="1278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2A9-4121-83FB-63E20ABDDC9E}"/>
            </c:ext>
          </c:extLst>
        </c:ser>
        <c:dLbls>
          <c:showLegendKey val="0"/>
          <c:showVal val="0"/>
          <c:showCatName val="0"/>
          <c:showSerName val="0"/>
          <c:showPercent val="0"/>
          <c:showBubbleSize val="0"/>
        </c:dLbls>
        <c:marker val="1"/>
        <c:smooth val="0"/>
        <c:axId val="127895040"/>
        <c:axId val="127896960"/>
      </c:lineChart>
      <c:dateAx>
        <c:axId val="127895040"/>
        <c:scaling>
          <c:orientation val="minMax"/>
        </c:scaling>
        <c:delete val="1"/>
        <c:axPos val="b"/>
        <c:numFmt formatCode="ge" sourceLinked="1"/>
        <c:majorTickMark val="none"/>
        <c:minorTickMark val="none"/>
        <c:tickLblPos val="none"/>
        <c:crossAx val="127896960"/>
        <c:crosses val="autoZero"/>
        <c:auto val="1"/>
        <c:lblOffset val="100"/>
        <c:baseTimeUnit val="years"/>
      </c:dateAx>
      <c:valAx>
        <c:axId val="1278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95.65</c:v>
                </c:pt>
              </c:numCache>
            </c:numRef>
          </c:val>
          <c:extLst>
            <c:ext xmlns:c16="http://schemas.microsoft.com/office/drawing/2014/chart" uri="{C3380CC4-5D6E-409C-BE32-E72D297353CC}">
              <c16:uniqueId val="{00000000-934E-474F-B649-68954F87B148}"/>
            </c:ext>
          </c:extLst>
        </c:ser>
        <c:dLbls>
          <c:showLegendKey val="0"/>
          <c:showVal val="0"/>
          <c:showCatName val="0"/>
          <c:showSerName val="0"/>
          <c:showPercent val="0"/>
          <c:showBubbleSize val="0"/>
        </c:dLbls>
        <c:gapWidth val="150"/>
        <c:axId val="131995136"/>
        <c:axId val="1319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110.77</c:v>
                </c:pt>
              </c:numCache>
            </c:numRef>
          </c:val>
          <c:smooth val="0"/>
          <c:extLst>
            <c:ext xmlns:c16="http://schemas.microsoft.com/office/drawing/2014/chart" uri="{C3380CC4-5D6E-409C-BE32-E72D297353CC}">
              <c16:uniqueId val="{00000001-934E-474F-B649-68954F87B148}"/>
            </c:ext>
          </c:extLst>
        </c:ser>
        <c:dLbls>
          <c:showLegendKey val="0"/>
          <c:showVal val="0"/>
          <c:showCatName val="0"/>
          <c:showSerName val="0"/>
          <c:showPercent val="0"/>
          <c:showBubbleSize val="0"/>
        </c:dLbls>
        <c:marker val="1"/>
        <c:smooth val="0"/>
        <c:axId val="131995136"/>
        <c:axId val="131997056"/>
      </c:lineChart>
      <c:dateAx>
        <c:axId val="131995136"/>
        <c:scaling>
          <c:orientation val="minMax"/>
        </c:scaling>
        <c:delete val="1"/>
        <c:axPos val="b"/>
        <c:numFmt formatCode="ge" sourceLinked="1"/>
        <c:majorTickMark val="none"/>
        <c:minorTickMark val="none"/>
        <c:tickLblPos val="none"/>
        <c:crossAx val="131997056"/>
        <c:crosses val="autoZero"/>
        <c:auto val="1"/>
        <c:lblOffset val="100"/>
        <c:baseTimeUnit val="years"/>
      </c:dateAx>
      <c:valAx>
        <c:axId val="1319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8.23</c:v>
                </c:pt>
              </c:numCache>
            </c:numRef>
          </c:val>
          <c:extLst>
            <c:ext xmlns:c16="http://schemas.microsoft.com/office/drawing/2014/chart" uri="{C3380CC4-5D6E-409C-BE32-E72D297353CC}">
              <c16:uniqueId val="{00000000-E8B7-4792-80DC-F37B7EBC8B07}"/>
            </c:ext>
          </c:extLst>
        </c:ser>
        <c:dLbls>
          <c:showLegendKey val="0"/>
          <c:showVal val="0"/>
          <c:showCatName val="0"/>
          <c:showSerName val="0"/>
          <c:showPercent val="0"/>
          <c:showBubbleSize val="0"/>
        </c:dLbls>
        <c:gapWidth val="150"/>
        <c:axId val="90674304"/>
        <c:axId val="906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46.78</c:v>
                </c:pt>
              </c:numCache>
            </c:numRef>
          </c:val>
          <c:smooth val="0"/>
          <c:extLst>
            <c:ext xmlns:c16="http://schemas.microsoft.com/office/drawing/2014/chart" uri="{C3380CC4-5D6E-409C-BE32-E72D297353CC}">
              <c16:uniqueId val="{00000001-E8B7-4792-80DC-F37B7EBC8B07}"/>
            </c:ext>
          </c:extLst>
        </c:ser>
        <c:dLbls>
          <c:showLegendKey val="0"/>
          <c:showVal val="0"/>
          <c:showCatName val="0"/>
          <c:showSerName val="0"/>
          <c:showPercent val="0"/>
          <c:showBubbleSize val="0"/>
        </c:dLbls>
        <c:marker val="1"/>
        <c:smooth val="0"/>
        <c:axId val="90674304"/>
        <c:axId val="90676224"/>
      </c:lineChart>
      <c:dateAx>
        <c:axId val="90674304"/>
        <c:scaling>
          <c:orientation val="minMax"/>
        </c:scaling>
        <c:delete val="1"/>
        <c:axPos val="b"/>
        <c:numFmt formatCode="ge" sourceLinked="1"/>
        <c:majorTickMark val="none"/>
        <c:minorTickMark val="none"/>
        <c:tickLblPos val="none"/>
        <c:crossAx val="90676224"/>
        <c:crosses val="autoZero"/>
        <c:auto val="1"/>
        <c:lblOffset val="100"/>
        <c:baseTimeUnit val="years"/>
      </c:dateAx>
      <c:valAx>
        <c:axId val="906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1764.59</c:v>
                </c:pt>
              </c:numCache>
            </c:numRef>
          </c:val>
          <c:extLst>
            <c:ext xmlns:c16="http://schemas.microsoft.com/office/drawing/2014/chart" uri="{C3380CC4-5D6E-409C-BE32-E72D297353CC}">
              <c16:uniqueId val="{00000000-EC3D-43BE-A32F-9D7B468B35DC}"/>
            </c:ext>
          </c:extLst>
        </c:ser>
        <c:dLbls>
          <c:showLegendKey val="0"/>
          <c:showVal val="0"/>
          <c:showCatName val="0"/>
          <c:showSerName val="0"/>
          <c:showPercent val="0"/>
          <c:showBubbleSize val="0"/>
        </c:dLbls>
        <c:gapWidth val="150"/>
        <c:axId val="132043520"/>
        <c:axId val="1320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1298.9100000000001</c:v>
                </c:pt>
              </c:numCache>
            </c:numRef>
          </c:val>
          <c:smooth val="0"/>
          <c:extLst>
            <c:ext xmlns:c16="http://schemas.microsoft.com/office/drawing/2014/chart" uri="{C3380CC4-5D6E-409C-BE32-E72D297353CC}">
              <c16:uniqueId val="{00000001-EC3D-43BE-A32F-9D7B468B35DC}"/>
            </c:ext>
          </c:extLst>
        </c:ser>
        <c:dLbls>
          <c:showLegendKey val="0"/>
          <c:showVal val="0"/>
          <c:showCatName val="0"/>
          <c:showSerName val="0"/>
          <c:showPercent val="0"/>
          <c:showBubbleSize val="0"/>
        </c:dLbls>
        <c:marker val="1"/>
        <c:smooth val="0"/>
        <c:axId val="132043520"/>
        <c:axId val="132045440"/>
      </c:lineChart>
      <c:dateAx>
        <c:axId val="132043520"/>
        <c:scaling>
          <c:orientation val="minMax"/>
        </c:scaling>
        <c:delete val="1"/>
        <c:axPos val="b"/>
        <c:numFmt formatCode="ge" sourceLinked="1"/>
        <c:majorTickMark val="none"/>
        <c:minorTickMark val="none"/>
        <c:tickLblPos val="none"/>
        <c:crossAx val="132045440"/>
        <c:crosses val="autoZero"/>
        <c:auto val="1"/>
        <c:lblOffset val="100"/>
        <c:baseTimeUnit val="years"/>
      </c:dateAx>
      <c:valAx>
        <c:axId val="1320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75.47</c:v>
                </c:pt>
              </c:numCache>
            </c:numRef>
          </c:val>
          <c:extLst>
            <c:ext xmlns:c16="http://schemas.microsoft.com/office/drawing/2014/chart" uri="{C3380CC4-5D6E-409C-BE32-E72D297353CC}">
              <c16:uniqueId val="{00000000-D30E-4501-BB70-4C7FB25B2F24}"/>
            </c:ext>
          </c:extLst>
        </c:ser>
        <c:dLbls>
          <c:showLegendKey val="0"/>
          <c:showVal val="0"/>
          <c:showCatName val="0"/>
          <c:showSerName val="0"/>
          <c:showPercent val="0"/>
          <c:showBubbleSize val="0"/>
        </c:dLbls>
        <c:gapWidth val="150"/>
        <c:axId val="139993472"/>
        <c:axId val="1399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69.87</c:v>
                </c:pt>
              </c:numCache>
            </c:numRef>
          </c:val>
          <c:smooth val="0"/>
          <c:extLst>
            <c:ext xmlns:c16="http://schemas.microsoft.com/office/drawing/2014/chart" uri="{C3380CC4-5D6E-409C-BE32-E72D297353CC}">
              <c16:uniqueId val="{00000001-D30E-4501-BB70-4C7FB25B2F24}"/>
            </c:ext>
          </c:extLst>
        </c:ser>
        <c:dLbls>
          <c:showLegendKey val="0"/>
          <c:showVal val="0"/>
          <c:showCatName val="0"/>
          <c:showSerName val="0"/>
          <c:showPercent val="0"/>
          <c:showBubbleSize val="0"/>
        </c:dLbls>
        <c:marker val="1"/>
        <c:smooth val="0"/>
        <c:axId val="139993472"/>
        <c:axId val="139995392"/>
      </c:lineChart>
      <c:dateAx>
        <c:axId val="139993472"/>
        <c:scaling>
          <c:orientation val="minMax"/>
        </c:scaling>
        <c:delete val="1"/>
        <c:axPos val="b"/>
        <c:numFmt formatCode="ge" sourceLinked="1"/>
        <c:majorTickMark val="none"/>
        <c:minorTickMark val="none"/>
        <c:tickLblPos val="none"/>
        <c:crossAx val="139995392"/>
        <c:crosses val="autoZero"/>
        <c:auto val="1"/>
        <c:lblOffset val="100"/>
        <c:baseTimeUnit val="years"/>
      </c:dateAx>
      <c:valAx>
        <c:axId val="1399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197.43</c:v>
                </c:pt>
              </c:numCache>
            </c:numRef>
          </c:val>
          <c:extLst>
            <c:ext xmlns:c16="http://schemas.microsoft.com/office/drawing/2014/chart" uri="{C3380CC4-5D6E-409C-BE32-E72D297353CC}">
              <c16:uniqueId val="{00000000-789C-4B47-B05F-59791DDDB6F7}"/>
            </c:ext>
          </c:extLst>
        </c:ser>
        <c:dLbls>
          <c:showLegendKey val="0"/>
          <c:showVal val="0"/>
          <c:showCatName val="0"/>
          <c:showSerName val="0"/>
          <c:showPercent val="0"/>
          <c:showBubbleSize val="0"/>
        </c:dLbls>
        <c:gapWidth val="150"/>
        <c:axId val="140029952"/>
        <c:axId val="1400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234.96</c:v>
                </c:pt>
              </c:numCache>
            </c:numRef>
          </c:val>
          <c:smooth val="0"/>
          <c:extLst>
            <c:ext xmlns:c16="http://schemas.microsoft.com/office/drawing/2014/chart" uri="{C3380CC4-5D6E-409C-BE32-E72D297353CC}">
              <c16:uniqueId val="{00000001-789C-4B47-B05F-59791DDDB6F7}"/>
            </c:ext>
          </c:extLst>
        </c:ser>
        <c:dLbls>
          <c:showLegendKey val="0"/>
          <c:showVal val="0"/>
          <c:showCatName val="0"/>
          <c:showSerName val="0"/>
          <c:showPercent val="0"/>
          <c:showBubbleSize val="0"/>
        </c:dLbls>
        <c:marker val="1"/>
        <c:smooth val="0"/>
        <c:axId val="140029952"/>
        <c:axId val="140031872"/>
      </c:lineChart>
      <c:dateAx>
        <c:axId val="140029952"/>
        <c:scaling>
          <c:orientation val="minMax"/>
        </c:scaling>
        <c:delete val="1"/>
        <c:axPos val="b"/>
        <c:numFmt formatCode="ge" sourceLinked="1"/>
        <c:majorTickMark val="none"/>
        <c:minorTickMark val="none"/>
        <c:tickLblPos val="none"/>
        <c:crossAx val="140031872"/>
        <c:crosses val="autoZero"/>
        <c:auto val="1"/>
        <c:lblOffset val="100"/>
        <c:baseTimeUnit val="years"/>
      </c:dateAx>
      <c:valAx>
        <c:axId val="1400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Normal="100" workbookViewId="0">
      <selection activeCell="K12" sqref="K1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岩手県　花巻市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122</v>
      </c>
      <c r="AE8" s="74"/>
      <c r="AF8" s="74"/>
      <c r="AG8" s="74"/>
      <c r="AH8" s="74"/>
      <c r="AI8" s="74"/>
      <c r="AJ8" s="74"/>
      <c r="AK8" s="4"/>
      <c r="AL8" s="68">
        <f>データ!S6</f>
        <v>98059</v>
      </c>
      <c r="AM8" s="68"/>
      <c r="AN8" s="68"/>
      <c r="AO8" s="68"/>
      <c r="AP8" s="68"/>
      <c r="AQ8" s="68"/>
      <c r="AR8" s="68"/>
      <c r="AS8" s="68"/>
      <c r="AT8" s="67">
        <f>データ!T6</f>
        <v>908.39</v>
      </c>
      <c r="AU8" s="67"/>
      <c r="AV8" s="67"/>
      <c r="AW8" s="67"/>
      <c r="AX8" s="67"/>
      <c r="AY8" s="67"/>
      <c r="AZ8" s="67"/>
      <c r="BA8" s="67"/>
      <c r="BB8" s="67">
        <f>データ!U6</f>
        <v>107.95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62.21</v>
      </c>
      <c r="J10" s="67"/>
      <c r="K10" s="67"/>
      <c r="L10" s="67"/>
      <c r="M10" s="67"/>
      <c r="N10" s="67"/>
      <c r="O10" s="67"/>
      <c r="P10" s="67">
        <f>データ!P6</f>
        <v>2.88</v>
      </c>
      <c r="Q10" s="67"/>
      <c r="R10" s="67"/>
      <c r="S10" s="67"/>
      <c r="T10" s="67"/>
      <c r="U10" s="67"/>
      <c r="V10" s="67"/>
      <c r="W10" s="67">
        <f>データ!Q6</f>
        <v>98.6</v>
      </c>
      <c r="X10" s="67"/>
      <c r="Y10" s="67"/>
      <c r="Z10" s="67"/>
      <c r="AA10" s="67"/>
      <c r="AB10" s="67"/>
      <c r="AC10" s="67"/>
      <c r="AD10" s="68">
        <f>データ!R6</f>
        <v>2808</v>
      </c>
      <c r="AE10" s="68"/>
      <c r="AF10" s="68"/>
      <c r="AG10" s="68"/>
      <c r="AH10" s="68"/>
      <c r="AI10" s="68"/>
      <c r="AJ10" s="68"/>
      <c r="AK10" s="2"/>
      <c r="AL10" s="68">
        <f>データ!V6</f>
        <v>2802</v>
      </c>
      <c r="AM10" s="68"/>
      <c r="AN10" s="68"/>
      <c r="AO10" s="68"/>
      <c r="AP10" s="68"/>
      <c r="AQ10" s="68"/>
      <c r="AR10" s="68"/>
      <c r="AS10" s="68"/>
      <c r="AT10" s="67">
        <f>データ!W6</f>
        <v>1.44</v>
      </c>
      <c r="AU10" s="67"/>
      <c r="AV10" s="67"/>
      <c r="AW10" s="67"/>
      <c r="AX10" s="67"/>
      <c r="AY10" s="67"/>
      <c r="AZ10" s="67"/>
      <c r="BA10" s="67"/>
      <c r="BB10" s="67">
        <f>データ!X6</f>
        <v>1945.83</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32051</v>
      </c>
      <c r="D6" s="34">
        <f t="shared" si="3"/>
        <v>46</v>
      </c>
      <c r="E6" s="34">
        <f t="shared" si="3"/>
        <v>17</v>
      </c>
      <c r="F6" s="34">
        <f t="shared" si="3"/>
        <v>4</v>
      </c>
      <c r="G6" s="34">
        <f t="shared" si="3"/>
        <v>0</v>
      </c>
      <c r="H6" s="34" t="str">
        <f t="shared" si="3"/>
        <v>岩手県　花巻市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62.21</v>
      </c>
      <c r="P6" s="35">
        <f t="shared" si="3"/>
        <v>2.88</v>
      </c>
      <c r="Q6" s="35">
        <f t="shared" si="3"/>
        <v>98.6</v>
      </c>
      <c r="R6" s="35">
        <f t="shared" si="3"/>
        <v>2808</v>
      </c>
      <c r="S6" s="35">
        <f t="shared" si="3"/>
        <v>98059</v>
      </c>
      <c r="T6" s="35">
        <f t="shared" si="3"/>
        <v>908.39</v>
      </c>
      <c r="U6" s="35">
        <f t="shared" si="3"/>
        <v>107.95</v>
      </c>
      <c r="V6" s="35">
        <f t="shared" si="3"/>
        <v>2802</v>
      </c>
      <c r="W6" s="35">
        <f t="shared" si="3"/>
        <v>1.44</v>
      </c>
      <c r="X6" s="35">
        <f t="shared" si="3"/>
        <v>1945.83</v>
      </c>
      <c r="Y6" s="36" t="str">
        <f>IF(Y7="",NA(),Y7)</f>
        <v>-</v>
      </c>
      <c r="Z6" s="36" t="str">
        <f t="shared" ref="Z6:AH6" si="4">IF(Z7="",NA(),Z7)</f>
        <v>-</v>
      </c>
      <c r="AA6" s="36" t="str">
        <f t="shared" si="4"/>
        <v>-</v>
      </c>
      <c r="AB6" s="36" t="str">
        <f t="shared" si="4"/>
        <v>-</v>
      </c>
      <c r="AC6" s="36">
        <f t="shared" si="4"/>
        <v>84.66</v>
      </c>
      <c r="AD6" s="36" t="str">
        <f t="shared" si="4"/>
        <v>-</v>
      </c>
      <c r="AE6" s="36" t="str">
        <f t="shared" si="4"/>
        <v>-</v>
      </c>
      <c r="AF6" s="36" t="str">
        <f t="shared" si="4"/>
        <v>-</v>
      </c>
      <c r="AG6" s="36" t="str">
        <f t="shared" si="4"/>
        <v>-</v>
      </c>
      <c r="AH6" s="36">
        <f t="shared" si="4"/>
        <v>100.85</v>
      </c>
      <c r="AI6" s="35" t="str">
        <f>IF(AI7="","",IF(AI7="-","【-】","【"&amp;SUBSTITUTE(TEXT(AI7,"#,##0.00"),"-","△")&amp;"】"))</f>
        <v>【100.66】</v>
      </c>
      <c r="AJ6" s="36" t="str">
        <f>IF(AJ7="",NA(),AJ7)</f>
        <v>-</v>
      </c>
      <c r="AK6" s="36" t="str">
        <f t="shared" ref="AK6:AS6" si="5">IF(AK7="",NA(),AK7)</f>
        <v>-</v>
      </c>
      <c r="AL6" s="36" t="str">
        <f t="shared" si="5"/>
        <v>-</v>
      </c>
      <c r="AM6" s="36" t="str">
        <f t="shared" si="5"/>
        <v>-</v>
      </c>
      <c r="AN6" s="36">
        <f t="shared" si="5"/>
        <v>95.65</v>
      </c>
      <c r="AO6" s="36" t="str">
        <f t="shared" si="5"/>
        <v>-</v>
      </c>
      <c r="AP6" s="36" t="str">
        <f t="shared" si="5"/>
        <v>-</v>
      </c>
      <c r="AQ6" s="36" t="str">
        <f t="shared" si="5"/>
        <v>-</v>
      </c>
      <c r="AR6" s="36" t="str">
        <f t="shared" si="5"/>
        <v>-</v>
      </c>
      <c r="AS6" s="36">
        <f t="shared" si="5"/>
        <v>110.77</v>
      </c>
      <c r="AT6" s="35" t="str">
        <f>IF(AT7="","",IF(AT7="-","【-】","【"&amp;SUBSTITUTE(TEXT(AT7,"#,##0.00"),"-","△")&amp;"】"))</f>
        <v>【105.22】</v>
      </c>
      <c r="AU6" s="36" t="str">
        <f>IF(AU7="",NA(),AU7)</f>
        <v>-</v>
      </c>
      <c r="AV6" s="36" t="str">
        <f t="shared" ref="AV6:BD6" si="6">IF(AV7="",NA(),AV7)</f>
        <v>-</v>
      </c>
      <c r="AW6" s="36" t="str">
        <f t="shared" si="6"/>
        <v>-</v>
      </c>
      <c r="AX6" s="36" t="str">
        <f t="shared" si="6"/>
        <v>-</v>
      </c>
      <c r="AY6" s="36">
        <f t="shared" si="6"/>
        <v>8.23</v>
      </c>
      <c r="AZ6" s="36" t="str">
        <f t="shared" si="6"/>
        <v>-</v>
      </c>
      <c r="BA6" s="36" t="str">
        <f t="shared" si="6"/>
        <v>-</v>
      </c>
      <c r="BB6" s="36" t="str">
        <f t="shared" si="6"/>
        <v>-</v>
      </c>
      <c r="BC6" s="36" t="str">
        <f t="shared" si="6"/>
        <v>-</v>
      </c>
      <c r="BD6" s="36">
        <f t="shared" si="6"/>
        <v>46.78</v>
      </c>
      <c r="BE6" s="35" t="str">
        <f>IF(BE7="","",IF(BE7="-","【-】","【"&amp;SUBSTITUTE(TEXT(BE7,"#,##0.00"),"-","△")&amp;"】"))</f>
        <v>【54.12】</v>
      </c>
      <c r="BF6" s="36" t="str">
        <f>IF(BF7="",NA(),BF7)</f>
        <v>-</v>
      </c>
      <c r="BG6" s="36" t="str">
        <f t="shared" ref="BG6:BO6" si="7">IF(BG7="",NA(),BG7)</f>
        <v>-</v>
      </c>
      <c r="BH6" s="36" t="str">
        <f t="shared" si="7"/>
        <v>-</v>
      </c>
      <c r="BI6" s="36" t="str">
        <f t="shared" si="7"/>
        <v>-</v>
      </c>
      <c r="BJ6" s="36">
        <f t="shared" si="7"/>
        <v>1764.59</v>
      </c>
      <c r="BK6" s="36" t="str">
        <f t="shared" si="7"/>
        <v>-</v>
      </c>
      <c r="BL6" s="36" t="str">
        <f t="shared" si="7"/>
        <v>-</v>
      </c>
      <c r="BM6" s="36" t="str">
        <f t="shared" si="7"/>
        <v>-</v>
      </c>
      <c r="BN6" s="36" t="str">
        <f t="shared" si="7"/>
        <v>-</v>
      </c>
      <c r="BO6" s="36">
        <f t="shared" si="7"/>
        <v>1298.9100000000001</v>
      </c>
      <c r="BP6" s="35" t="str">
        <f>IF(BP7="","",IF(BP7="-","【-】","【"&amp;SUBSTITUTE(TEXT(BP7,"#,##0.00"),"-","△")&amp;"】"))</f>
        <v>【1,348.09】</v>
      </c>
      <c r="BQ6" s="36" t="str">
        <f>IF(BQ7="",NA(),BQ7)</f>
        <v>-</v>
      </c>
      <c r="BR6" s="36" t="str">
        <f t="shared" ref="BR6:BZ6" si="8">IF(BR7="",NA(),BR7)</f>
        <v>-</v>
      </c>
      <c r="BS6" s="36" t="str">
        <f t="shared" si="8"/>
        <v>-</v>
      </c>
      <c r="BT6" s="36" t="str">
        <f t="shared" si="8"/>
        <v>-</v>
      </c>
      <c r="BU6" s="36">
        <f t="shared" si="8"/>
        <v>75.47</v>
      </c>
      <c r="BV6" s="36" t="str">
        <f t="shared" si="8"/>
        <v>-</v>
      </c>
      <c r="BW6" s="36" t="str">
        <f t="shared" si="8"/>
        <v>-</v>
      </c>
      <c r="BX6" s="36" t="str">
        <f t="shared" si="8"/>
        <v>-</v>
      </c>
      <c r="BY6" s="36" t="str">
        <f t="shared" si="8"/>
        <v>-</v>
      </c>
      <c r="BZ6" s="36">
        <f t="shared" si="8"/>
        <v>69.87</v>
      </c>
      <c r="CA6" s="35" t="str">
        <f>IF(CA7="","",IF(CA7="-","【-】","【"&amp;SUBSTITUTE(TEXT(CA7,"#,##0.00"),"-","△")&amp;"】"))</f>
        <v>【69.80】</v>
      </c>
      <c r="CB6" s="36" t="str">
        <f>IF(CB7="",NA(),CB7)</f>
        <v>-</v>
      </c>
      <c r="CC6" s="36" t="str">
        <f t="shared" ref="CC6:CK6" si="9">IF(CC7="",NA(),CC7)</f>
        <v>-</v>
      </c>
      <c r="CD6" s="36" t="str">
        <f t="shared" si="9"/>
        <v>-</v>
      </c>
      <c r="CE6" s="36" t="str">
        <f t="shared" si="9"/>
        <v>-</v>
      </c>
      <c r="CF6" s="36">
        <f t="shared" si="9"/>
        <v>197.43</v>
      </c>
      <c r="CG6" s="36" t="str">
        <f t="shared" si="9"/>
        <v>-</v>
      </c>
      <c r="CH6" s="36" t="str">
        <f t="shared" si="9"/>
        <v>-</v>
      </c>
      <c r="CI6" s="36" t="str">
        <f t="shared" si="9"/>
        <v>-</v>
      </c>
      <c r="CJ6" s="36" t="str">
        <f t="shared" si="9"/>
        <v>-</v>
      </c>
      <c r="CK6" s="36">
        <f t="shared" si="9"/>
        <v>234.96</v>
      </c>
      <c r="CL6" s="35" t="str">
        <f>IF(CL7="","",IF(CL7="-","【-】","【"&amp;SUBSTITUTE(TEXT(CL7,"#,##0.00"),"-","△")&amp;"】"))</f>
        <v>【232.54】</v>
      </c>
      <c r="CM6" s="36" t="str">
        <f>IF(CM7="",NA(),CM7)</f>
        <v>-</v>
      </c>
      <c r="CN6" s="36" t="str">
        <f t="shared" ref="CN6:CV6" si="10">IF(CN7="",NA(),CN7)</f>
        <v>-</v>
      </c>
      <c r="CO6" s="36" t="str">
        <f t="shared" si="10"/>
        <v>-</v>
      </c>
      <c r="CP6" s="36" t="str">
        <f t="shared" si="10"/>
        <v>-</v>
      </c>
      <c r="CQ6" s="36">
        <f t="shared" si="10"/>
        <v>24.04</v>
      </c>
      <c r="CR6" s="36" t="str">
        <f t="shared" si="10"/>
        <v>-</v>
      </c>
      <c r="CS6" s="36" t="str">
        <f t="shared" si="10"/>
        <v>-</v>
      </c>
      <c r="CT6" s="36" t="str">
        <f t="shared" si="10"/>
        <v>-</v>
      </c>
      <c r="CU6" s="36" t="str">
        <f t="shared" si="10"/>
        <v>-</v>
      </c>
      <c r="CV6" s="36">
        <f t="shared" si="10"/>
        <v>42.9</v>
      </c>
      <c r="CW6" s="35" t="str">
        <f>IF(CW7="","",IF(CW7="-","【-】","【"&amp;SUBSTITUTE(TEXT(CW7,"#,##0.00"),"-","△")&amp;"】"))</f>
        <v>【42.17】</v>
      </c>
      <c r="CX6" s="36" t="str">
        <f>IF(CX7="",NA(),CX7)</f>
        <v>-</v>
      </c>
      <c r="CY6" s="36" t="str">
        <f t="shared" ref="CY6:DG6" si="11">IF(CY7="",NA(),CY7)</f>
        <v>-</v>
      </c>
      <c r="CZ6" s="36" t="str">
        <f t="shared" si="11"/>
        <v>-</v>
      </c>
      <c r="DA6" s="36" t="str">
        <f t="shared" si="11"/>
        <v>-</v>
      </c>
      <c r="DB6" s="36">
        <f t="shared" si="11"/>
        <v>76.95</v>
      </c>
      <c r="DC6" s="36" t="str">
        <f t="shared" si="11"/>
        <v>-</v>
      </c>
      <c r="DD6" s="36" t="str">
        <f t="shared" si="11"/>
        <v>-</v>
      </c>
      <c r="DE6" s="36" t="str">
        <f t="shared" si="11"/>
        <v>-</v>
      </c>
      <c r="DF6" s="36" t="str">
        <f t="shared" si="11"/>
        <v>-</v>
      </c>
      <c r="DG6" s="36">
        <f t="shared" si="11"/>
        <v>83.5</v>
      </c>
      <c r="DH6" s="35" t="str">
        <f>IF(DH7="","",IF(DH7="-","【-】","【"&amp;SUBSTITUTE(TEXT(DH7,"#,##0.00"),"-","△")&amp;"】"))</f>
        <v>【82.30】</v>
      </c>
      <c r="DI6" s="36" t="str">
        <f>IF(DI7="",NA(),DI7)</f>
        <v>-</v>
      </c>
      <c r="DJ6" s="36" t="str">
        <f t="shared" ref="DJ6:DR6" si="12">IF(DJ7="",NA(),DJ7)</f>
        <v>-</v>
      </c>
      <c r="DK6" s="36" t="str">
        <f t="shared" si="12"/>
        <v>-</v>
      </c>
      <c r="DL6" s="36" t="str">
        <f t="shared" si="12"/>
        <v>-</v>
      </c>
      <c r="DM6" s="36">
        <f t="shared" si="12"/>
        <v>3.54</v>
      </c>
      <c r="DN6" s="36" t="str">
        <f t="shared" si="12"/>
        <v>-</v>
      </c>
      <c r="DO6" s="36" t="str">
        <f t="shared" si="12"/>
        <v>-</v>
      </c>
      <c r="DP6" s="36" t="str">
        <f t="shared" si="12"/>
        <v>-</v>
      </c>
      <c r="DQ6" s="36" t="str">
        <f t="shared" si="12"/>
        <v>-</v>
      </c>
      <c r="DR6" s="36">
        <f t="shared" si="12"/>
        <v>22.77</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0.09</v>
      </c>
      <c r="EO6" s="35" t="str">
        <f>IF(EO7="","",IF(EO7="-","【-】","【"&amp;SUBSTITUTE(TEXT(EO7,"#,##0.00"),"-","△")&amp;"】"))</f>
        <v>【0.09】</v>
      </c>
    </row>
    <row r="7" spans="1:148" s="37" customFormat="1" x14ac:dyDescent="0.15">
      <c r="A7" s="29"/>
      <c r="B7" s="38">
        <v>2016</v>
      </c>
      <c r="C7" s="38">
        <v>32051</v>
      </c>
      <c r="D7" s="38">
        <v>46</v>
      </c>
      <c r="E7" s="38">
        <v>17</v>
      </c>
      <c r="F7" s="38">
        <v>4</v>
      </c>
      <c r="G7" s="38">
        <v>0</v>
      </c>
      <c r="H7" s="38" t="s">
        <v>108</v>
      </c>
      <c r="I7" s="38" t="s">
        <v>109</v>
      </c>
      <c r="J7" s="38" t="s">
        <v>110</v>
      </c>
      <c r="K7" s="38" t="s">
        <v>111</v>
      </c>
      <c r="L7" s="38" t="s">
        <v>112</v>
      </c>
      <c r="M7" s="38"/>
      <c r="N7" s="39" t="s">
        <v>113</v>
      </c>
      <c r="O7" s="39">
        <v>62.21</v>
      </c>
      <c r="P7" s="39">
        <v>2.88</v>
      </c>
      <c r="Q7" s="39">
        <v>98.6</v>
      </c>
      <c r="R7" s="39">
        <v>2808</v>
      </c>
      <c r="S7" s="39">
        <v>98059</v>
      </c>
      <c r="T7" s="39">
        <v>908.39</v>
      </c>
      <c r="U7" s="39">
        <v>107.95</v>
      </c>
      <c r="V7" s="39">
        <v>2802</v>
      </c>
      <c r="W7" s="39">
        <v>1.44</v>
      </c>
      <c r="X7" s="39">
        <v>1945.83</v>
      </c>
      <c r="Y7" s="39" t="s">
        <v>113</v>
      </c>
      <c r="Z7" s="39" t="s">
        <v>113</v>
      </c>
      <c r="AA7" s="39" t="s">
        <v>113</v>
      </c>
      <c r="AB7" s="39" t="s">
        <v>113</v>
      </c>
      <c r="AC7" s="39">
        <v>84.66</v>
      </c>
      <c r="AD7" s="39" t="s">
        <v>113</v>
      </c>
      <c r="AE7" s="39" t="s">
        <v>113</v>
      </c>
      <c r="AF7" s="39" t="s">
        <v>113</v>
      </c>
      <c r="AG7" s="39" t="s">
        <v>113</v>
      </c>
      <c r="AH7" s="39">
        <v>100.85</v>
      </c>
      <c r="AI7" s="39">
        <v>100.66</v>
      </c>
      <c r="AJ7" s="39" t="s">
        <v>113</v>
      </c>
      <c r="AK7" s="39" t="s">
        <v>113</v>
      </c>
      <c r="AL7" s="39" t="s">
        <v>113</v>
      </c>
      <c r="AM7" s="39" t="s">
        <v>113</v>
      </c>
      <c r="AN7" s="39">
        <v>95.65</v>
      </c>
      <c r="AO7" s="39" t="s">
        <v>113</v>
      </c>
      <c r="AP7" s="39" t="s">
        <v>113</v>
      </c>
      <c r="AQ7" s="39" t="s">
        <v>113</v>
      </c>
      <c r="AR7" s="39" t="s">
        <v>113</v>
      </c>
      <c r="AS7" s="39">
        <v>110.77</v>
      </c>
      <c r="AT7" s="39">
        <v>105.22</v>
      </c>
      <c r="AU7" s="39" t="s">
        <v>113</v>
      </c>
      <c r="AV7" s="39" t="s">
        <v>113</v>
      </c>
      <c r="AW7" s="39" t="s">
        <v>113</v>
      </c>
      <c r="AX7" s="39" t="s">
        <v>113</v>
      </c>
      <c r="AY7" s="39">
        <v>8.23</v>
      </c>
      <c r="AZ7" s="39" t="s">
        <v>113</v>
      </c>
      <c r="BA7" s="39" t="s">
        <v>113</v>
      </c>
      <c r="BB7" s="39" t="s">
        <v>113</v>
      </c>
      <c r="BC7" s="39" t="s">
        <v>113</v>
      </c>
      <c r="BD7" s="39">
        <v>46.78</v>
      </c>
      <c r="BE7" s="39">
        <v>54.12</v>
      </c>
      <c r="BF7" s="39" t="s">
        <v>113</v>
      </c>
      <c r="BG7" s="39" t="s">
        <v>113</v>
      </c>
      <c r="BH7" s="39" t="s">
        <v>113</v>
      </c>
      <c r="BI7" s="39" t="s">
        <v>113</v>
      </c>
      <c r="BJ7" s="39">
        <v>1764.59</v>
      </c>
      <c r="BK7" s="39" t="s">
        <v>113</v>
      </c>
      <c r="BL7" s="39" t="s">
        <v>113</v>
      </c>
      <c r="BM7" s="39" t="s">
        <v>113</v>
      </c>
      <c r="BN7" s="39" t="s">
        <v>113</v>
      </c>
      <c r="BO7" s="39">
        <v>1298.9100000000001</v>
      </c>
      <c r="BP7" s="39">
        <v>1348.09</v>
      </c>
      <c r="BQ7" s="39" t="s">
        <v>113</v>
      </c>
      <c r="BR7" s="39" t="s">
        <v>113</v>
      </c>
      <c r="BS7" s="39" t="s">
        <v>113</v>
      </c>
      <c r="BT7" s="39" t="s">
        <v>113</v>
      </c>
      <c r="BU7" s="39">
        <v>75.47</v>
      </c>
      <c r="BV7" s="39" t="s">
        <v>113</v>
      </c>
      <c r="BW7" s="39" t="s">
        <v>113</v>
      </c>
      <c r="BX7" s="39" t="s">
        <v>113</v>
      </c>
      <c r="BY7" s="39" t="s">
        <v>113</v>
      </c>
      <c r="BZ7" s="39">
        <v>69.87</v>
      </c>
      <c r="CA7" s="39">
        <v>69.8</v>
      </c>
      <c r="CB7" s="39" t="s">
        <v>113</v>
      </c>
      <c r="CC7" s="39" t="s">
        <v>113</v>
      </c>
      <c r="CD7" s="39" t="s">
        <v>113</v>
      </c>
      <c r="CE7" s="39" t="s">
        <v>113</v>
      </c>
      <c r="CF7" s="39">
        <v>197.43</v>
      </c>
      <c r="CG7" s="39" t="s">
        <v>113</v>
      </c>
      <c r="CH7" s="39" t="s">
        <v>113</v>
      </c>
      <c r="CI7" s="39" t="s">
        <v>113</v>
      </c>
      <c r="CJ7" s="39" t="s">
        <v>113</v>
      </c>
      <c r="CK7" s="39">
        <v>234.96</v>
      </c>
      <c r="CL7" s="39">
        <v>232.54</v>
      </c>
      <c r="CM7" s="39" t="s">
        <v>113</v>
      </c>
      <c r="CN7" s="39" t="s">
        <v>113</v>
      </c>
      <c r="CO7" s="39" t="s">
        <v>113</v>
      </c>
      <c r="CP7" s="39" t="s">
        <v>113</v>
      </c>
      <c r="CQ7" s="39">
        <v>24.04</v>
      </c>
      <c r="CR7" s="39" t="s">
        <v>113</v>
      </c>
      <c r="CS7" s="39" t="s">
        <v>113</v>
      </c>
      <c r="CT7" s="39" t="s">
        <v>113</v>
      </c>
      <c r="CU7" s="39" t="s">
        <v>113</v>
      </c>
      <c r="CV7" s="39">
        <v>42.9</v>
      </c>
      <c r="CW7" s="39">
        <v>42.17</v>
      </c>
      <c r="CX7" s="39" t="s">
        <v>113</v>
      </c>
      <c r="CY7" s="39" t="s">
        <v>113</v>
      </c>
      <c r="CZ7" s="39" t="s">
        <v>113</v>
      </c>
      <c r="DA7" s="39" t="s">
        <v>113</v>
      </c>
      <c r="DB7" s="39">
        <v>76.95</v>
      </c>
      <c r="DC7" s="39" t="s">
        <v>113</v>
      </c>
      <c r="DD7" s="39" t="s">
        <v>113</v>
      </c>
      <c r="DE7" s="39" t="s">
        <v>113</v>
      </c>
      <c r="DF7" s="39" t="s">
        <v>113</v>
      </c>
      <c r="DG7" s="39">
        <v>83.5</v>
      </c>
      <c r="DH7" s="39">
        <v>82.3</v>
      </c>
      <c r="DI7" s="39" t="s">
        <v>113</v>
      </c>
      <c r="DJ7" s="39" t="s">
        <v>113</v>
      </c>
      <c r="DK7" s="39" t="s">
        <v>113</v>
      </c>
      <c r="DL7" s="39" t="s">
        <v>113</v>
      </c>
      <c r="DM7" s="39">
        <v>3.54</v>
      </c>
      <c r="DN7" s="39" t="s">
        <v>113</v>
      </c>
      <c r="DO7" s="39" t="s">
        <v>113</v>
      </c>
      <c r="DP7" s="39" t="s">
        <v>113</v>
      </c>
      <c r="DQ7" s="39" t="s">
        <v>113</v>
      </c>
      <c r="DR7" s="39">
        <v>22.77</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cp:lastPrinted>2018-02-05T07:42:29Z</cp:lastPrinted>
  <dcterms:created xsi:type="dcterms:W3CDTF">2017-12-25T01:54:44Z</dcterms:created>
  <dcterms:modified xsi:type="dcterms:W3CDTF">2018-03-02T01:45:23Z</dcterms:modified>
  <cp:category/>
</cp:coreProperties>
</file>