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f03下水道課\【みんなの】---（作業ファイル）\予算とか起債とか(調査もの)\☆平成29年度\2月2日〆　公営企業に係る経営比較分析表の分析等について\公表\"/>
    </mc:Choice>
  </mc:AlternateContent>
  <workbookProtection workbookPassword="B319" lockStructure="1"/>
  <bookViews>
    <workbookView xWindow="0" yWindow="0" windowWidth="17820" windowHeight="75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<sst xmlns="http://schemas.openxmlformats.org/spreadsheetml/2006/main" count="240" uniqueCount="126">
  <si>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</si>
  <si>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</si>
  <si>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</si>
  <si>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</si>
  <si>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</si>
  <si>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</si>
  <si>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</si>
  <si>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</si>
  <si>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</si>
  <si>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</si>
  <si>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</si>
  <si>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</si>
  <si>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</si>
  <si>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</si>
  <si>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</si>
  <si>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</si>
  <si>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</si>
  <si>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</si>
  <si>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</si>
  <si>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</si>
  <si>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</si>
  <si>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</si>
  <si>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</si>
  <si>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</si>
  <si>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</si>
  <si>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</si>
  <si>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</si>
  <si>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</si>
  <si>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</si>
  <si>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</si>
  <si>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</si>
  <si>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</si>
  <si>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</si>
  <si>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</si>
  <si>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</si>
  <si>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</si>
  <si>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</si>
  <si>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</si>
  <si>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</si>
  <si>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</si>
  <si>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</si>
  <si>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</si>
  <si>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</si>
  <si>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</si>
  <si>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</si>
  <si>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</si>
  <si>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</si>
  <si>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</si>
  <si>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</si>
  <si>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</si>
  <si>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</si>
  <si>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</si>
  <si>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</si>
  <si>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</si>
  <si>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</si>
  <si>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</si>
  <si>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</si>
  <si>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</si>
  <si>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</si>
  <si>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</si>
  <si>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</si>
  <si>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</si>
  <si>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</si>
  <si>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</si>
  <si>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</si>
  <si>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</si>
  <si>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</si>
  <si>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</si>
  <si>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</si>
  <si>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</si>
  <si>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</si>
  <si>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</si>
  <si>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</si>
  <si>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</si>
  <si>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</si>
  <si>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</si>
  <si>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</si>
  <si>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</si>
  <si>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</si>
  <si>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</si>
  <si>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</si>
  <si>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</si>
  <si>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</si>
  <si>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</si>
  <si>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</si>
  <si>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</si>
  <si>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</si>
  <si>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</si>
  <si>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</si>
  <si>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</si>
  <si>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</si>
  <si>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</si>
  <si>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</si>
  <si>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</si>
  <si>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</si>
  <si>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</si>
  <si>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</si>
  <si>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</si>
  <si>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</si>
  <si>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</si>
  <si>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</si>
  <si>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</si>
  <si>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</si>
  <si>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</si>
  <si>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</si>
  <si>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</si>
  <si>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</si>
  <si>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</si>
  <si>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</si>
  <si>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</si>
  <si>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花巻市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</si>
  <si>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</si>
  <si>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</si>
  <si>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</si>
  <si>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</si>
  <si>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</si>
  <si>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</si>
  <si>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</si>
  <si>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</si>
  <si>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</si>
  <si>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</si>
  <si>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</si>
  <si>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農業集落排水は事業地区毎に完了年度が違うため、各施設の機能診断をしたうえで計画を立て、更新費用を平準化できるよう努める。</t>
    <rPh sb="1" eb="3">
      <t>ノウギョウ</t>
    </rPh>
    <rPh sb="3" eb="5">
      <t>シュウラク</t>
    </rPh>
    <rPh sb="5" eb="7">
      <t>ハイスイ</t>
    </rPh>
    <rPh sb="8" eb="10">
      <t>ジギョウ</t>
    </rPh>
    <rPh sb="10" eb="12">
      <t>チク</t>
    </rPh>
    <rPh sb="12" eb="13">
      <t>ゴト</t>
    </rPh>
    <rPh sb="14" eb="16">
      <t>カンリョウ</t>
    </rPh>
    <rPh sb="16" eb="18">
      <t>ネンド</t>
    </rPh>
    <rPh sb="19" eb="20">
      <t>チガ</t>
    </rPh>
    <rPh sb="24" eb="27">
      <t>カクシセツ</t>
    </rPh>
    <rPh sb="28" eb="30">
      <t>キノウ</t>
    </rPh>
    <rPh sb="30" eb="32">
      <t>シンダン</t>
    </rPh>
    <rPh sb="38" eb="40">
      <t>ケイカク</t>
    </rPh>
    <rPh sb="41" eb="42">
      <t>タ</t>
    </rPh>
    <rPh sb="44" eb="46">
      <t>コウシン</t>
    </rPh>
    <rPh sb="46" eb="48">
      <t>ヒヨウ</t>
    </rPh>
    <rPh sb="49" eb="52">
      <t>ヘイジュンカ</t>
    </rPh>
    <rPh sb="57" eb="58">
      <t>ツト</t>
    </rPh>
    <phoneticPr fontId="7"/>
  </si>
  <si>
    <t>　農業集落排水事業について、平成30年度から法適用する予定であり、経営計画の見直しを図りながらより効率的な事業経営を目指していく。
　一方で、公共下水道への接続や、使用料改定も視野に入れた抜本的な経営改善策についても検討を行っていく。</t>
    <rPh sb="1" eb="3">
      <t>ノウギョウ</t>
    </rPh>
    <rPh sb="3" eb="5">
      <t>シュウラク</t>
    </rPh>
    <rPh sb="5" eb="7">
      <t>ハイスイ</t>
    </rPh>
    <rPh sb="7" eb="9">
      <t>ジギョウ</t>
    </rPh>
    <rPh sb="14" eb="16">
      <t>ヘイセイ</t>
    </rPh>
    <rPh sb="18" eb="20">
      <t>ネンド</t>
    </rPh>
    <rPh sb="22" eb="23">
      <t>ホウ</t>
    </rPh>
    <rPh sb="23" eb="25">
      <t>テキヨウ</t>
    </rPh>
    <rPh sb="27" eb="29">
      <t>ヨテイ</t>
    </rPh>
    <rPh sb="33" eb="37">
      <t>ケイエイケイカク</t>
    </rPh>
    <rPh sb="38" eb="40">
      <t>ミナオ</t>
    </rPh>
    <rPh sb="42" eb="43">
      <t>ハカ</t>
    </rPh>
    <rPh sb="49" eb="52">
      <t>コウリツテキ</t>
    </rPh>
    <rPh sb="53" eb="55">
      <t>ジギョウ</t>
    </rPh>
    <rPh sb="55" eb="57">
      <t>ケイエイ</t>
    </rPh>
    <rPh sb="58" eb="60">
      <t>メザ</t>
    </rPh>
    <rPh sb="67" eb="69">
      <t>イッポウ</t>
    </rPh>
    <rPh sb="71" eb="73">
      <t>コウキョウ</t>
    </rPh>
    <rPh sb="73" eb="76">
      <t>ゲスイドウ</t>
    </rPh>
    <rPh sb="78" eb="80">
      <t>セツゾク</t>
    </rPh>
    <rPh sb="82" eb="85">
      <t>シヨウリョウ</t>
    </rPh>
    <rPh sb="85" eb="87">
      <t>カイテイ</t>
    </rPh>
    <rPh sb="88" eb="90">
      <t>シヤ</t>
    </rPh>
    <rPh sb="91" eb="92">
      <t>イ</t>
    </rPh>
    <rPh sb="94" eb="97">
      <t>バッポンテキ</t>
    </rPh>
    <rPh sb="98" eb="100">
      <t>ケイエイ</t>
    </rPh>
    <rPh sb="100" eb="103">
      <t>カイゼンサク</t>
    </rPh>
    <rPh sb="108" eb="110">
      <t>ケントウ</t>
    </rPh>
    <rPh sb="111" eb="112">
      <t>オコナ</t>
    </rPh>
    <phoneticPr fontId="7"/>
  </si>
  <si>
    <t>非設置</t>
    <rPh sb="0" eb="1">
      <t>ヒ</t>
    </rPh>
    <rPh sb="1" eb="3">
      <t>セッチ</t>
    </rPh>
    <phoneticPr fontId="4"/>
  </si>
  <si>
    <t xml:space="preserve">　農業集落排水事業はすべての地区において事業完了しており、水洗化率も向上しているものの、事業経営に必要な経費を使用料で賄えていないことから、収益的収支比率、経費回収率において100％を大幅に割り込んでいる。
　また、財源不足分を資本費平準化債で補い企業債償還を行っているために、企業債残高が減らずに企業債残高対事業規模比率が類似団体平均値と比較して非常に高い数値となっている。
　なお、経費回収率について、資本費における経費の内訳を見直したことにより大きく変動している。
</t>
    <rPh sb="1" eb="3">
      <t>ノウギョウ</t>
    </rPh>
    <rPh sb="3" eb="5">
      <t>シュウラク</t>
    </rPh>
    <rPh sb="5" eb="7">
      <t>ハイスイ</t>
    </rPh>
    <rPh sb="7" eb="9">
      <t>ジギョウ</t>
    </rPh>
    <rPh sb="14" eb="16">
      <t>チク</t>
    </rPh>
    <rPh sb="20" eb="22">
      <t>ジギョウ</t>
    </rPh>
    <rPh sb="22" eb="24">
      <t>カンリョウ</t>
    </rPh>
    <rPh sb="29" eb="32">
      <t>スイセンカ</t>
    </rPh>
    <rPh sb="32" eb="33">
      <t>リツ</t>
    </rPh>
    <rPh sb="34" eb="36">
      <t>コウジョウ</t>
    </rPh>
    <rPh sb="44" eb="46">
      <t>ジギョウ</t>
    </rPh>
    <rPh sb="46" eb="48">
      <t>ケイエイ</t>
    </rPh>
    <rPh sb="49" eb="51">
      <t>ヒツヨウ</t>
    </rPh>
    <rPh sb="52" eb="54">
      <t>ケイヒ</t>
    </rPh>
    <rPh sb="55" eb="58">
      <t>シヨウリョウ</t>
    </rPh>
    <rPh sb="59" eb="60">
      <t>マカナ</t>
    </rPh>
    <rPh sb="70" eb="73">
      <t>シュウエキテキ</t>
    </rPh>
    <rPh sb="73" eb="75">
      <t>シュウシ</t>
    </rPh>
    <rPh sb="75" eb="77">
      <t>ヒリツ</t>
    </rPh>
    <rPh sb="78" eb="80">
      <t>ケイヒ</t>
    </rPh>
    <rPh sb="80" eb="82">
      <t>カイシュウ</t>
    </rPh>
    <rPh sb="82" eb="83">
      <t>リツ</t>
    </rPh>
    <rPh sb="92" eb="94">
      <t>オオハバ</t>
    </rPh>
    <rPh sb="95" eb="96">
      <t>ワ</t>
    </rPh>
    <rPh sb="97" eb="98">
      <t>コ</t>
    </rPh>
    <rPh sb="108" eb="110">
      <t>ザイゲン</t>
    </rPh>
    <rPh sb="110" eb="113">
      <t>フソクブン</t>
    </rPh>
    <rPh sb="114" eb="116">
      <t>シホン</t>
    </rPh>
    <rPh sb="116" eb="117">
      <t>ヒ</t>
    </rPh>
    <rPh sb="117" eb="120">
      <t>ヘイジュンカ</t>
    </rPh>
    <rPh sb="120" eb="121">
      <t>サイ</t>
    </rPh>
    <rPh sb="122" eb="123">
      <t>オギナ</t>
    </rPh>
    <rPh sb="124" eb="126">
      <t>キギョウ</t>
    </rPh>
    <rPh sb="126" eb="127">
      <t>サイ</t>
    </rPh>
    <rPh sb="127" eb="129">
      <t>ショウカン</t>
    </rPh>
    <rPh sb="130" eb="131">
      <t>オコナ</t>
    </rPh>
    <rPh sb="139" eb="141">
      <t>キギョウ</t>
    </rPh>
    <rPh sb="141" eb="142">
      <t>サイ</t>
    </rPh>
    <rPh sb="142" eb="144">
      <t>ザンダカ</t>
    </rPh>
    <rPh sb="145" eb="146">
      <t>ヘ</t>
    </rPh>
    <rPh sb="149" eb="151">
      <t>キギョウ</t>
    </rPh>
    <rPh sb="151" eb="152">
      <t>サイ</t>
    </rPh>
    <rPh sb="152" eb="154">
      <t>ザンダカ</t>
    </rPh>
    <rPh sb="154" eb="155">
      <t>タイ</t>
    </rPh>
    <rPh sb="155" eb="157">
      <t>ジギョウ</t>
    </rPh>
    <rPh sb="157" eb="159">
      <t>キボ</t>
    </rPh>
    <rPh sb="159" eb="161">
      <t>ヒリツ</t>
    </rPh>
    <rPh sb="162" eb="164">
      <t>ルイジ</t>
    </rPh>
    <rPh sb="164" eb="166">
      <t>ダンタイ</t>
    </rPh>
    <rPh sb="166" eb="169">
      <t>ヘイキンチ</t>
    </rPh>
    <rPh sb="170" eb="172">
      <t>ヒカク</t>
    </rPh>
    <rPh sb="174" eb="176">
      <t>ヒジョウ</t>
    </rPh>
    <rPh sb="177" eb="178">
      <t>タカ</t>
    </rPh>
    <rPh sb="179" eb="181">
      <t>スウチ</t>
    </rPh>
    <rPh sb="203" eb="205">
      <t>シホン</t>
    </rPh>
    <rPh sb="205" eb="206">
      <t>ヒ</t>
    </rPh>
    <rPh sb="210" eb="212">
      <t>ケイヒ</t>
    </rPh>
    <rPh sb="213" eb="215">
      <t>ウチワケ</t>
    </rPh>
    <rPh sb="216" eb="218">
      <t>ミナオ</t>
    </rPh>
    <rPh sb="225" eb="226">
      <t>オオ</t>
    </rPh>
    <rPh sb="228" eb="230">
      <t>ヘンドウ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</si>
</sst>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9546-4EF3-84CA-5B584ED74B7A}"/>
            </c:ext>
          </c:extLst>
        </c:ser>
        <c:dLbls>
          <c:showLegendKey val="0"/>
          <c:showVal val="0"/>
          <c:showCatName val="0"/>
          <c:showSerName val="0"/>
          <c:showPercent val="0"/>
          <c:showBubbleSize val="0"/>
        </c:dLbls>
        <c:gapWidth val="150"/>
        <c:axId val="100251904"/>
        <c:axId val="118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9546-4EF3-84CA-5B584ED74B7A}"/>
            </c:ext>
          </c:extLst>
        </c:ser>
        <c:dLbls>
          <c:showLegendKey val="0"/>
          <c:showVal val="0"/>
          <c:showCatName val="0"/>
          <c:showSerName val="0"/>
          <c:showPercent val="0"/>
          <c:showBubbleSize val="0"/>
        </c:dLbls>
        <c:marker val="1"/>
        <c:smooth val="0"/>
        <c:axId val="100251904"/>
        <c:axId val="118333824"/>
      </c:lineChart>
      <c:dateAx>
        <c:axId val="100251904"/>
        <c:scaling>
          <c:orientation val="minMax"/>
        </c:scaling>
        <c:delete val="1"/>
        <c:axPos val="b"/>
        <c:numFmt formatCode="ge" sourceLinked="1"/>
        <c:majorTickMark val="none"/>
        <c:minorTickMark val="none"/>
        <c:tickLblPos val="none"/>
        <c:crossAx val="118333824"/>
        <c:crosses val="autoZero"/>
        <c:auto val="1"/>
        <c:lblOffset val="100"/>
        <c:baseTimeUnit val="years"/>
      </c:dateAx>
      <c:valAx>
        <c:axId val="118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32.9</c:v>
                </c:pt>
                <c:pt idx="1">
                  <c:v>32.9</c:v>
                </c:pt>
                <c:pt idx="2">
                  <c:v>32.9</c:v>
                </c:pt>
                <c:pt idx="3">
                  <c:v>32.9</c:v>
                </c:pt>
                <c:pt idx="4">
                  <c:v>32.9</c:v>
                </c:pt>
              </c:numCache>
            </c:numRef>
          </c:val>
          <c:extLst>
            <c:ext xmlns:c16="http://schemas.microsoft.com/office/drawing/2014/chart" uri="{C3380CC4-5D6E-409C-BE32-E72D297353CC}">
              <c16:uniqueId val="{00000000-95AC-42EE-B444-EE06A0E45647}"/>
            </c:ext>
          </c:extLst>
        </c:ser>
        <c:dLbls>
          <c:showLegendKey val="0"/>
          <c:showVal val="0"/>
          <c:showCatName val="0"/>
          <c:showSerName val="0"/>
          <c:showPercent val="0"/>
          <c:showBubbleSize val="0"/>
        </c:dLbls>
        <c:gapWidth val="150"/>
        <c:axId val="127896960"/>
        <c:axId val="1279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95AC-42EE-B444-EE06A0E45647}"/>
            </c:ext>
          </c:extLst>
        </c:ser>
        <c:dLbls>
          <c:showLegendKey val="0"/>
          <c:showVal val="0"/>
          <c:showCatName val="0"/>
          <c:showSerName val="0"/>
          <c:showPercent val="0"/>
          <c:showBubbleSize val="0"/>
        </c:dLbls>
        <c:marker val="1"/>
        <c:smooth val="0"/>
        <c:axId val="127896960"/>
        <c:axId val="127915520"/>
      </c:lineChart>
      <c:dateAx>
        <c:axId val="127896960"/>
        <c:scaling>
          <c:orientation val="minMax"/>
        </c:scaling>
        <c:delete val="1"/>
        <c:axPos val="b"/>
        <c:numFmt formatCode="ge" sourceLinked="1"/>
        <c:majorTickMark val="none"/>
        <c:minorTickMark val="none"/>
        <c:tickLblPos val="none"/>
        <c:crossAx val="127915520"/>
        <c:crosses val="autoZero"/>
        <c:auto val="1"/>
        <c:lblOffset val="100"/>
        <c:baseTimeUnit val="years"/>
      </c:dateAx>
      <c:valAx>
        <c:axId val="127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79.8</c:v>
                </c:pt>
                <c:pt idx="1">
                  <c:v>81.400000000000006</c:v>
                </c:pt>
                <c:pt idx="2">
                  <c:v>82.65</c:v>
                </c:pt>
                <c:pt idx="3">
                  <c:v>83.94</c:v>
                </c:pt>
                <c:pt idx="4">
                  <c:v>85.03</c:v>
                </c:pt>
              </c:numCache>
            </c:numRef>
          </c:val>
          <c:extLst>
            <c:ext xmlns:c16="http://schemas.microsoft.com/office/drawing/2014/chart" uri="{C3380CC4-5D6E-409C-BE32-E72D297353CC}">
              <c16:uniqueId val="{00000000-4738-4A89-B040-D0090B4606F1}"/>
            </c:ext>
          </c:extLst>
        </c:ser>
        <c:dLbls>
          <c:showLegendKey val="0"/>
          <c:showVal val="0"/>
          <c:showCatName val="0"/>
          <c:showSerName val="0"/>
          <c:showPercent val="0"/>
          <c:showBubbleSize val="0"/>
        </c:dLbls>
        <c:gapWidth val="150"/>
        <c:axId val="131161088"/>
        <c:axId val="131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738-4A89-B040-D0090B4606F1}"/>
            </c:ext>
          </c:extLst>
        </c:ser>
        <c:dLbls>
          <c:showLegendKey val="0"/>
          <c:showVal val="0"/>
          <c:showCatName val="0"/>
          <c:showSerName val="0"/>
          <c:showPercent val="0"/>
          <c:showBubbleSize val="0"/>
        </c:dLbls>
        <c:marker val="1"/>
        <c:smooth val="0"/>
        <c:axId val="131161088"/>
        <c:axId val="131163264"/>
      </c:lineChart>
      <c:dateAx>
        <c:axId val="131161088"/>
        <c:scaling>
          <c:orientation val="minMax"/>
        </c:scaling>
        <c:delete val="1"/>
        <c:axPos val="b"/>
        <c:numFmt formatCode="ge" sourceLinked="1"/>
        <c:majorTickMark val="none"/>
        <c:minorTickMark val="none"/>
        <c:tickLblPos val="none"/>
        <c:crossAx val="131163264"/>
        <c:crosses val="autoZero"/>
        <c:auto val="1"/>
        <c:lblOffset val="100"/>
        <c:baseTimeUnit val="years"/>
      </c:dateAx>
      <c:valAx>
        <c:axId val="131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41.24</c:v>
                </c:pt>
                <c:pt idx="1">
                  <c:v>34.92</c:v>
                </c:pt>
                <c:pt idx="2">
                  <c:v>44.39</c:v>
                </c:pt>
                <c:pt idx="3">
                  <c:v>28.47</c:v>
                </c:pt>
                <c:pt idx="4">
                  <c:v>31.63</c:v>
                </c:pt>
              </c:numCache>
            </c:numRef>
          </c:val>
          <c:extLst>
            <c:ext xmlns:c16="http://schemas.microsoft.com/office/drawing/2014/chart" uri="{C3380CC4-5D6E-409C-BE32-E72D297353CC}">
              <c16:uniqueId val="{00000000-912A-40BA-8794-51C0621E2EFE}"/>
            </c:ext>
          </c:extLst>
        </c:ser>
        <c:dLbls>
          <c:showLegendKey val="0"/>
          <c:showVal val="0"/>
          <c:showCatName val="0"/>
          <c:showSerName val="0"/>
          <c:showPercent val="0"/>
          <c:showBubbleSize val="0"/>
        </c:dLbls>
        <c:gapWidth val="150"/>
        <c:axId val="118343552"/>
        <c:axId val="11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A-40BA-8794-51C0621E2EFE}"/>
            </c:ext>
          </c:extLst>
        </c:ser>
        <c:dLbls>
          <c:showLegendKey val="0"/>
          <c:showVal val="0"/>
          <c:showCatName val="0"/>
          <c:showSerName val="0"/>
          <c:showPercent val="0"/>
          <c:showBubbleSize val="0"/>
        </c:dLbls>
        <c:marker val="1"/>
        <c:smooth val="0"/>
        <c:axId val="118343552"/>
        <c:axId val="118349824"/>
      </c:lineChart>
      <c:dateAx>
        <c:axId val="118343552"/>
        <c:scaling>
          <c:orientation val="minMax"/>
        </c:scaling>
        <c:delete val="1"/>
        <c:axPos val="b"/>
        <c:numFmt formatCode="ge" sourceLinked="1"/>
        <c:majorTickMark val="none"/>
        <c:minorTickMark val="none"/>
        <c:tickLblPos val="none"/>
        <c:crossAx val="118349824"/>
        <c:crosses val="autoZero"/>
        <c:auto val="1"/>
        <c:lblOffset val="100"/>
        <c:baseTimeUnit val="years"/>
      </c:dateAx>
      <c:valAx>
        <c:axId val="118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2-45F5-85C8-A05483AB594E}"/>
            </c:ext>
          </c:extLst>
        </c:ser>
        <c:dLbls>
          <c:showLegendKey val="0"/>
          <c:showVal val="0"/>
          <c:showCatName val="0"/>
          <c:showSerName val="0"/>
          <c:showPercent val="0"/>
          <c:showBubbleSize val="0"/>
        </c:dLbls>
        <c:gapWidth val="150"/>
        <c:axId val="118842880"/>
        <c:axId val="118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2-45F5-85C8-A05483AB594E}"/>
            </c:ext>
          </c:extLst>
        </c:ser>
        <c:dLbls>
          <c:showLegendKey val="0"/>
          <c:showVal val="0"/>
          <c:showCatName val="0"/>
          <c:showSerName val="0"/>
          <c:showPercent val="0"/>
          <c:showBubbleSize val="0"/>
        </c:dLbls>
        <c:marker val="1"/>
        <c:smooth val="0"/>
        <c:axId val="118842880"/>
        <c:axId val="118844800"/>
      </c:lineChart>
      <c:dateAx>
        <c:axId val="118842880"/>
        <c:scaling>
          <c:orientation val="minMax"/>
        </c:scaling>
        <c:delete val="1"/>
        <c:axPos val="b"/>
        <c:numFmt formatCode="ge" sourceLinked="1"/>
        <c:majorTickMark val="none"/>
        <c:minorTickMark val="none"/>
        <c:tickLblPos val="none"/>
        <c:crossAx val="118844800"/>
        <c:crosses val="autoZero"/>
        <c:auto val="1"/>
        <c:lblOffset val="100"/>
        <c:baseTimeUnit val="years"/>
      </c:dateAx>
      <c:valAx>
        <c:axId val="118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81-4B03-BC1A-F7FD329AB904}"/>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81-4B03-BC1A-F7FD329AB904}"/>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F-4308-9C21-E2BF8781F468}"/>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F-4308-9C21-E2BF8781F468}"/>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70-42B8-B20A-B9D2B40F3A7F}"/>
            </c:ext>
          </c:extLst>
        </c:ser>
        <c:dLbls>
          <c:showLegendKey val="0"/>
          <c:showVal val="0"/>
          <c:showCatName val="0"/>
          <c:showSerName val="0"/>
          <c:showPercent val="0"/>
          <c:showBubbleSize val="0"/>
        </c:dLbls>
        <c:gapWidth val="150"/>
        <c:axId val="118932224"/>
        <c:axId val="118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0-42B8-B20A-B9D2B40F3A7F}"/>
            </c:ext>
          </c:extLst>
        </c:ser>
        <c:dLbls>
          <c:showLegendKey val="0"/>
          <c:showVal val="0"/>
          <c:showCatName val="0"/>
          <c:showSerName val="0"/>
          <c:showPercent val="0"/>
          <c:showBubbleSize val="0"/>
        </c:dLbls>
        <c:marker val="1"/>
        <c:smooth val="0"/>
        <c:axId val="118932224"/>
        <c:axId val="118934144"/>
      </c:lineChart>
      <c:dateAx>
        <c:axId val="118932224"/>
        <c:scaling>
          <c:orientation val="minMax"/>
        </c:scaling>
        <c:delete val="1"/>
        <c:axPos val="b"/>
        <c:numFmt formatCode="ge" sourceLinked="1"/>
        <c:majorTickMark val="none"/>
        <c:minorTickMark val="none"/>
        <c:tickLblPos val="none"/>
        <c:crossAx val="118934144"/>
        <c:crosses val="autoZero"/>
        <c:auto val="1"/>
        <c:lblOffset val="100"/>
        <c:baseTimeUnit val="years"/>
      </c:dateAx>
      <c:valAx>
        <c:axId val="118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5062.8500000000004</c:v>
                </c:pt>
                <c:pt idx="1">
                  <c:v>4895.01</c:v>
                </c:pt>
                <c:pt idx="2">
                  <c:v>3533.95</c:v>
                </c:pt>
                <c:pt idx="3">
                  <c:v>3611.34</c:v>
                </c:pt>
                <c:pt idx="4">
                  <c:v>4163.46</c:v>
                </c:pt>
              </c:numCache>
            </c:numRef>
          </c:val>
          <c:extLst>
            <c:ext xmlns:c16="http://schemas.microsoft.com/office/drawing/2014/chart" uri="{C3380CC4-5D6E-409C-BE32-E72D297353CC}">
              <c16:uniqueId val="{00000000-70CE-4E5B-A31E-FE29EDEA15B4}"/>
            </c:ext>
          </c:extLst>
        </c:ser>
        <c:dLbls>
          <c:showLegendKey val="0"/>
          <c:showVal val="0"/>
          <c:showCatName val="0"/>
          <c:showSerName val="0"/>
          <c:showPercent val="0"/>
          <c:showBubbleSize val="0"/>
        </c:dLbls>
        <c:gapWidth val="150"/>
        <c:axId val="119239040"/>
        <c:axId val="11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0CE-4E5B-A31E-FE29EDEA15B4}"/>
            </c:ext>
          </c:extLst>
        </c:ser>
        <c:dLbls>
          <c:showLegendKey val="0"/>
          <c:showVal val="0"/>
          <c:showCatName val="0"/>
          <c:showSerName val="0"/>
          <c:showPercent val="0"/>
          <c:showBubbleSize val="0"/>
        </c:dLbls>
        <c:marker val="1"/>
        <c:smooth val="0"/>
        <c:axId val="119239040"/>
        <c:axId val="119240960"/>
      </c:lineChart>
      <c:dateAx>
        <c:axId val="119239040"/>
        <c:scaling>
          <c:orientation val="minMax"/>
        </c:scaling>
        <c:delete val="1"/>
        <c:axPos val="b"/>
        <c:numFmt formatCode="ge" sourceLinked="1"/>
        <c:majorTickMark val="none"/>
        <c:minorTickMark val="none"/>
        <c:tickLblPos val="none"/>
        <c:crossAx val="119240960"/>
        <c:crosses val="autoZero"/>
        <c:auto val="1"/>
        <c:lblOffset val="100"/>
        <c:baseTimeUnit val="years"/>
      </c:dateAx>
      <c:valAx>
        <c:axId val="119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30.51</c:v>
                </c:pt>
                <c:pt idx="1">
                  <c:v>29.79</c:v>
                </c:pt>
                <c:pt idx="2">
                  <c:v>37.65</c:v>
                </c:pt>
                <c:pt idx="3">
                  <c:v>37.04</c:v>
                </c:pt>
                <c:pt idx="4">
                  <c:v>19.850000000000001</c:v>
                </c:pt>
              </c:numCache>
            </c:numRef>
          </c:val>
          <c:extLst>
            <c:ext xmlns:c16="http://schemas.microsoft.com/office/drawing/2014/chart" uri="{C3380CC4-5D6E-409C-BE32-E72D297353CC}">
              <c16:uniqueId val="{00000000-6AE4-4DC9-9BFA-D7541569CAE9}"/>
            </c:ext>
          </c:extLst>
        </c:ser>
        <c:dLbls>
          <c:showLegendKey val="0"/>
          <c:showVal val="0"/>
          <c:showCatName val="0"/>
          <c:showSerName val="0"/>
          <c:showPercent val="0"/>
          <c:showBubbleSize val="0"/>
        </c:dLbls>
        <c:gapWidth val="150"/>
        <c:axId val="119287808"/>
        <c:axId val="119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6AE4-4DC9-9BFA-D7541569CAE9}"/>
            </c:ext>
          </c:extLst>
        </c:ser>
        <c:dLbls>
          <c:showLegendKey val="0"/>
          <c:showVal val="0"/>
          <c:showCatName val="0"/>
          <c:showSerName val="0"/>
          <c:showPercent val="0"/>
          <c:showBubbleSize val="0"/>
        </c:dLbls>
        <c:marker val="1"/>
        <c:smooth val="0"/>
        <c:axId val="119287808"/>
        <c:axId val="119289728"/>
      </c:lineChart>
      <c:dateAx>
        <c:axId val="119287808"/>
        <c:scaling>
          <c:orientation val="minMax"/>
        </c:scaling>
        <c:delete val="1"/>
        <c:axPos val="b"/>
        <c:numFmt formatCode="ge" sourceLinked="1"/>
        <c:majorTickMark val="none"/>
        <c:minorTickMark val="none"/>
        <c:tickLblPos val="none"/>
        <c:crossAx val="119289728"/>
        <c:crosses val="autoZero"/>
        <c:auto val="1"/>
        <c:lblOffset val="100"/>
        <c:baseTimeUnit val="years"/>
      </c:dateAx>
      <c:valAx>
        <c:axId val="119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474.7</c:v>
                </c:pt>
                <c:pt idx="1">
                  <c:v>476.63</c:v>
                </c:pt>
                <c:pt idx="2">
                  <c:v>388.07</c:v>
                </c:pt>
                <c:pt idx="3">
                  <c:v>400.41</c:v>
                </c:pt>
                <c:pt idx="4">
                  <c:v>761.33</c:v>
                </c:pt>
              </c:numCache>
            </c:numRef>
          </c:val>
          <c:extLst>
            <c:ext xmlns:c16="http://schemas.microsoft.com/office/drawing/2014/chart" uri="{C3380CC4-5D6E-409C-BE32-E72D297353CC}">
              <c16:uniqueId val="{00000000-8140-4056-8D8F-64EFDCD6078F}"/>
            </c:ext>
          </c:extLst>
        </c:ser>
        <c:dLbls>
          <c:showLegendKey val="0"/>
          <c:showVal val="0"/>
          <c:showCatName val="0"/>
          <c:showSerName val="0"/>
          <c:showPercent val="0"/>
          <c:showBubbleSize val="0"/>
        </c:dLbls>
        <c:gapWidth val="150"/>
        <c:axId val="119308288"/>
        <c:axId val="1193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140-4056-8D8F-64EFDCD6078F}"/>
            </c:ext>
          </c:extLst>
        </c:ser>
        <c:dLbls>
          <c:showLegendKey val="0"/>
          <c:showVal val="0"/>
          <c:showCatName val="0"/>
          <c:showSerName val="0"/>
          <c:showPercent val="0"/>
          <c:showBubbleSize val="0"/>
        </c:dLbls>
        <c:marker val="1"/>
        <c:smooth val="0"/>
        <c:axId val="119308288"/>
        <c:axId val="119310208"/>
      </c:lineChart>
      <c:dateAx>
        <c:axId val="119308288"/>
        <c:scaling>
          <c:orientation val="minMax"/>
        </c:scaling>
        <c:delete val="1"/>
        <c:axPos val="b"/>
        <c:numFmt formatCode="ge" sourceLinked="1"/>
        <c:majorTickMark val="none"/>
        <c:minorTickMark val="none"/>
        <c:tickLblPos val="none"/>
        <c:crossAx val="119310208"/>
        <c:crosses val="autoZero"/>
        <c:auto val="1"/>
        <c:lblOffset val="100"/>
        <c:baseTimeUnit val="years"/>
      </c:dateAx>
      <c:valAx>
        <c:axId val="1193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0" zoomScaleNormal="70" workbookViewId="0">
      <selection activeCell="BV9" sqref="BV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岩手県　花巻市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98059</v>
      </c>
      <c r="AM8" s="67"/>
      <c r="AN8" s="67"/>
      <c r="AO8" s="67"/>
      <c r="AP8" s="67"/>
      <c r="AQ8" s="67"/>
      <c r="AR8" s="67"/>
      <c r="AS8" s="67"/>
      <c r="AT8" s="66">
        <f>データ!T6</f>
        <v>908.39</v>
      </c>
      <c r="AU8" s="66"/>
      <c r="AV8" s="66"/>
      <c r="AW8" s="66"/>
      <c r="AX8" s="66"/>
      <c r="AY8" s="66"/>
      <c r="AZ8" s="66"/>
      <c r="BA8" s="66"/>
      <c r="BB8" s="66">
        <f>データ!U6</f>
        <v>107.95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16.2</v>
      </c>
      <c r="Q10" s="66"/>
      <c r="R10" s="66"/>
      <c r="S10" s="66"/>
      <c r="T10" s="66"/>
      <c r="U10" s="66"/>
      <c r="V10" s="66"/>
      <c r="W10" s="66">
        <f>データ!Q6</f>
        <v>101.01</v>
      </c>
      <c r="X10" s="66"/>
      <c r="Y10" s="66"/>
      <c r="Z10" s="66"/>
      <c r="AA10" s="66"/>
      <c r="AB10" s="66"/>
      <c r="AC10" s="66"/>
      <c r="AD10" s="67">
        <f>データ!R6</f>
        <v>2808</v>
      </c>
      <c r="AE10" s="67"/>
      <c r="AF10" s="67"/>
      <c r="AG10" s="67"/>
      <c r="AH10" s="67"/>
      <c r="AI10" s="67"/>
      <c r="AJ10" s="67"/>
      <c r="AK10" s="2"/>
      <c r="AL10" s="67">
        <f>データ!V6</f>
        <v>15777</v>
      </c>
      <c r="AM10" s="67"/>
      <c r="AN10" s="67"/>
      <c r="AO10" s="67"/>
      <c r="AP10" s="67"/>
      <c r="AQ10" s="67"/>
      <c r="AR10" s="67"/>
      <c r="AS10" s="67"/>
      <c r="AT10" s="66">
        <f>データ!W6</f>
        <v>7.61</v>
      </c>
      <c r="AU10" s="66"/>
      <c r="AV10" s="66"/>
      <c r="AW10" s="66"/>
      <c r="AX10" s="66"/>
      <c r="AY10" s="66"/>
      <c r="AZ10" s="66"/>
      <c r="BA10" s="66"/>
      <c r="BB10" s="66">
        <f>データ!X6</f>
        <v>2073.19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32051</v>
      </c>
      <c r="D6" s="33">
        <f t="shared" si="3"/>
        <v>47</v>
      </c>
      <c r="E6" s="33">
        <f t="shared" si="3"/>
        <v>17</v>
      </c>
      <c r="F6" s="33">
        <f t="shared" si="3"/>
        <v>5</v>
      </c>
      <c r="G6" s="33">
        <f t="shared" si="3"/>
        <v>0</v>
      </c>
      <c r="H6" s="33" t="str">
        <f t="shared" si="3"/>
        <v>岩手県　花巻市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16.2</v>
      </c>
      <c r="Q6" s="34">
        <f t="shared" si="3"/>
        <v>101.01</v>
      </c>
      <c r="R6" s="34">
        <f t="shared" si="3"/>
        <v>2808</v>
      </c>
      <c r="S6" s="34">
        <f t="shared" si="3"/>
        <v>98059</v>
      </c>
      <c r="T6" s="34">
        <f t="shared" si="3"/>
        <v>908.39</v>
      </c>
      <c r="U6" s="34">
        <f t="shared" si="3"/>
        <v>107.95</v>
      </c>
      <c r="V6" s="34">
        <f t="shared" si="3"/>
        <v>15777</v>
      </c>
      <c r="W6" s="34">
        <f t="shared" si="3"/>
        <v>7.61</v>
      </c>
      <c r="X6" s="34">
        <f t="shared" si="3"/>
        <v>2073.19</v>
      </c>
      <c r="Y6" s="35">
        <f>IF(Y7="",NA(),Y7)</f>
        <v>41.24</v>
      </c>
      <c r="Z6" s="35">
        <f t="shared" ref="Z6:AH6" si="4">IF(Z7="",NA(),Z7)</f>
        <v>34.92</v>
      </c>
      <c r="AA6" s="35">
        <f t="shared" si="4"/>
        <v>44.39</v>
      </c>
      <c r="AB6" s="35">
        <f t="shared" si="4"/>
        <v>28.47</v>
      </c>
      <c r="AC6" s="35">
        <f t="shared" si="4"/>
        <v>31.63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5062.8500000000004</v>
      </c>
      <c r="BG6" s="35">
        <f t="shared" ref="BG6:BO6" si="7">IF(BG7="",NA(),BG7)</f>
        <v>4895.01</v>
      </c>
      <c r="BH6" s="35">
        <f t="shared" si="7"/>
        <v>3533.95</v>
      </c>
      <c r="BI6" s="35">
        <f t="shared" si="7"/>
        <v>3611.34</v>
      </c>
      <c r="BJ6" s="35">
        <f t="shared" si="7"/>
        <v>4163.46</v>
      </c>
      <c r="BK6" s="35">
        <f t="shared" si="7"/>
        <v>1197.82</v>
      </c>
      <c r="BL6" s="35">
        <f t="shared" si="7"/>
        <v>1126.77</v>
      </c>
      <c r="BM6" s="35">
        <f t="shared" si="7"/>
        <v>1044.8</v>
      </c>
      <c r="BN6" s="35">
        <f t="shared" si="7"/>
        <v>1081.8</v>
      </c>
      <c r="BO6" s="35">
        <f t="shared" si="7"/>
        <v>974.93</v>
      </c>
      <c r="BP6" s="34" t="str">
        <f>IF(BP7="","",IF(BP7="-","【-】","【"&amp;SUBSTITUTE(TEXT(BP7,"#,##0.00"),"-","△")&amp;"】"))</f>
        <v>【914.53】</v>
      </c>
      <c r="BQ6" s="35">
        <f>IF(BQ7="",NA(),BQ7)</f>
        <v>30.51</v>
      </c>
      <c r="BR6" s="35">
        <f t="shared" ref="BR6:BZ6" si="8">IF(BR7="",NA(),BR7)</f>
        <v>29.79</v>
      </c>
      <c r="BS6" s="35">
        <f t="shared" si="8"/>
        <v>37.65</v>
      </c>
      <c r="BT6" s="35">
        <f t="shared" si="8"/>
        <v>37.04</v>
      </c>
      <c r="BU6" s="35">
        <f t="shared" si="8"/>
        <v>19.850000000000001</v>
      </c>
      <c r="BV6" s="35">
        <f t="shared" si="8"/>
        <v>51.03</v>
      </c>
      <c r="BW6" s="35">
        <f t="shared" si="8"/>
        <v>50.9</v>
      </c>
      <c r="BX6" s="35">
        <f t="shared" si="8"/>
        <v>50.82</v>
      </c>
      <c r="BY6" s="35">
        <f t="shared" si="8"/>
        <v>52.19</v>
      </c>
      <c r="BZ6" s="35">
        <f t="shared" si="8"/>
        <v>55.32</v>
      </c>
      <c r="CA6" s="34" t="str">
        <f>IF(CA7="","",IF(CA7="-","【-】","【"&amp;SUBSTITUTE(TEXT(CA7,"#,##0.00"),"-","△")&amp;"】"))</f>
        <v>【55.73】</v>
      </c>
      <c r="CB6" s="35">
        <f>IF(CB7="",NA(),CB7)</f>
        <v>474.7</v>
      </c>
      <c r="CC6" s="35">
        <f t="shared" ref="CC6:CK6" si="9">IF(CC7="",NA(),CC7)</f>
        <v>476.63</v>
      </c>
      <c r="CD6" s="35">
        <f t="shared" si="9"/>
        <v>388.07</v>
      </c>
      <c r="CE6" s="35">
        <f t="shared" si="9"/>
        <v>400.41</v>
      </c>
      <c r="CF6" s="35">
        <f t="shared" si="9"/>
        <v>761.33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32.9</v>
      </c>
      <c r="CN6" s="35">
        <f t="shared" ref="CN6:CV6" si="10">IF(CN7="",NA(),CN7)</f>
        <v>32.9</v>
      </c>
      <c r="CO6" s="35">
        <f t="shared" si="10"/>
        <v>32.9</v>
      </c>
      <c r="CP6" s="35">
        <f t="shared" si="10"/>
        <v>32.9</v>
      </c>
      <c r="CQ6" s="35">
        <f t="shared" si="10"/>
        <v>32.9</v>
      </c>
      <c r="CR6" s="35">
        <f t="shared" si="10"/>
        <v>54.74</v>
      </c>
      <c r="CS6" s="35">
        <f t="shared" si="10"/>
        <v>53.78</v>
      </c>
      <c r="CT6" s="35">
        <f t="shared" si="10"/>
        <v>53.24</v>
      </c>
      <c r="CU6" s="35">
        <f t="shared" si="10"/>
        <v>52.31</v>
      </c>
      <c r="CV6" s="35">
        <f t="shared" si="10"/>
        <v>60.65</v>
      </c>
      <c r="CW6" s="34" t="str">
        <f>IF(CW7="","",IF(CW7="-","【-】","【"&amp;SUBSTITUTE(TEXT(CW7,"#,##0.00"),"-","△")&amp;"】"))</f>
        <v>【59.15】</v>
      </c>
      <c r="CX6" s="35">
        <f>IF(CX7="",NA(),CX7)</f>
        <v>79.8</v>
      </c>
      <c r="CY6" s="35">
        <f t="shared" ref="CY6:DG6" si="11">IF(CY7="",NA(),CY7)</f>
        <v>81.400000000000006</v>
      </c>
      <c r="CZ6" s="35">
        <f t="shared" si="11"/>
        <v>82.65</v>
      </c>
      <c r="DA6" s="35">
        <f t="shared" si="11"/>
        <v>83.94</v>
      </c>
      <c r="DB6" s="35">
        <f t="shared" si="11"/>
        <v>85.03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32051</v>
      </c>
      <c r="D7" s="37">
        <v>47</v>
      </c>
      <c r="E7" s="37">
        <v>17</v>
      </c>
      <c r="F7" s="37">
        <v>5</v>
      </c>
      <c r="G7" s="37">
        <v>0</v>
      </c>
      <c r="H7" s="37" t="s">
        <v>110</v>
      </c>
      <c r="I7" s="37" t="s">
        <v>111</v>
      </c>
      <c r="J7" s="37" t="s">
        <v>112</v>
      </c>
      <c r="K7" s="37" t="s">
        <v>113</v>
      </c>
      <c r="L7" s="37" t="s">
        <v>114</v>
      </c>
      <c r="M7" s="37"/>
      <c r="N7" s="38" t="s">
        <v>115</v>
      </c>
      <c r="O7" s="38" t="s">
        <v>116</v>
      </c>
      <c r="P7" s="38">
        <v>16.2</v>
      </c>
      <c r="Q7" s="38">
        <v>101.01</v>
      </c>
      <c r="R7" s="38">
        <v>2808</v>
      </c>
      <c r="S7" s="38">
        <v>98059</v>
      </c>
      <c r="T7" s="38">
        <v>908.39</v>
      </c>
      <c r="U7" s="38">
        <v>107.95</v>
      </c>
      <c r="V7" s="38">
        <v>15777</v>
      </c>
      <c r="W7" s="38">
        <v>7.61</v>
      </c>
      <c r="X7" s="38">
        <v>2073.19</v>
      </c>
      <c r="Y7" s="38">
        <v>41.24</v>
      </c>
      <c r="Z7" s="38">
        <v>34.92</v>
      </c>
      <c r="AA7" s="38">
        <v>44.39</v>
      </c>
      <c r="AB7" s="38">
        <v>28.47</v>
      </c>
      <c r="AC7" s="38">
        <v>31.63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5062.8500000000004</v>
      </c>
      <c r="BG7" s="38">
        <v>4895.01</v>
      </c>
      <c r="BH7" s="38">
        <v>3533.95</v>
      </c>
      <c r="BI7" s="38">
        <v>3611.34</v>
      </c>
      <c r="BJ7" s="38">
        <v>4163.46</v>
      </c>
      <c r="BK7" s="38">
        <v>1197.82</v>
      </c>
      <c r="BL7" s="38">
        <v>1126.77</v>
      </c>
      <c r="BM7" s="38">
        <v>1044.8</v>
      </c>
      <c r="BN7" s="38">
        <v>1081.8</v>
      </c>
      <c r="BO7" s="38">
        <v>974.93</v>
      </c>
      <c r="BP7" s="38">
        <v>914.53</v>
      </c>
      <c r="BQ7" s="38">
        <v>30.51</v>
      </c>
      <c r="BR7" s="38">
        <v>29.79</v>
      </c>
      <c r="BS7" s="38">
        <v>37.65</v>
      </c>
      <c r="BT7" s="38">
        <v>37.04</v>
      </c>
      <c r="BU7" s="38">
        <v>19.850000000000001</v>
      </c>
      <c r="BV7" s="38">
        <v>51.03</v>
      </c>
      <c r="BW7" s="38">
        <v>50.9</v>
      </c>
      <c r="BX7" s="38">
        <v>50.82</v>
      </c>
      <c r="BY7" s="38">
        <v>52.19</v>
      </c>
      <c r="BZ7" s="38">
        <v>55.32</v>
      </c>
      <c r="CA7" s="38">
        <v>55.73</v>
      </c>
      <c r="CB7" s="38">
        <v>474.7</v>
      </c>
      <c r="CC7" s="38">
        <v>476.63</v>
      </c>
      <c r="CD7" s="38">
        <v>388.07</v>
      </c>
      <c r="CE7" s="38">
        <v>400.41</v>
      </c>
      <c r="CF7" s="38">
        <v>761.33</v>
      </c>
      <c r="CG7" s="38">
        <v>289.60000000000002</v>
      </c>
      <c r="CH7" s="38">
        <v>293.27</v>
      </c>
      <c r="CI7" s="38">
        <v>300.52</v>
      </c>
      <c r="CJ7" s="38">
        <v>296.14</v>
      </c>
      <c r="CK7" s="38">
        <v>283.17</v>
      </c>
      <c r="CL7" s="38">
        <v>276.77999999999997</v>
      </c>
      <c r="CM7" s="38">
        <v>32.9</v>
      </c>
      <c r="CN7" s="38">
        <v>32.9</v>
      </c>
      <c r="CO7" s="38">
        <v>32.9</v>
      </c>
      <c r="CP7" s="38">
        <v>32.9</v>
      </c>
      <c r="CQ7" s="38">
        <v>32.9</v>
      </c>
      <c r="CR7" s="38">
        <v>54.74</v>
      </c>
      <c r="CS7" s="38">
        <v>53.78</v>
      </c>
      <c r="CT7" s="38">
        <v>53.24</v>
      </c>
      <c r="CU7" s="38">
        <v>52.31</v>
      </c>
      <c r="CV7" s="38">
        <v>60.65</v>
      </c>
      <c r="CW7" s="38">
        <v>59.15</v>
      </c>
      <c r="CX7" s="38">
        <v>79.8</v>
      </c>
      <c r="CY7" s="38">
        <v>81.400000000000006</v>
      </c>
      <c r="CZ7" s="38">
        <v>82.65</v>
      </c>
      <c r="DA7" s="38">
        <v>83.94</v>
      </c>
      <c r="DB7" s="38">
        <v>85.03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2018-02-02T07:57:49Z</cp:lastPrinted>
  <dcterms:created xsi:type="dcterms:W3CDTF">2017-12-25T02:24:24Z</dcterms:created>
  <dcterms:modified xsi:type="dcterms:W3CDTF">2018-03-02T01:44:16Z</dcterms:modified>
  <cp:category/>
</cp:coreProperties>
</file>