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r-lgusr02\homefolder$\shogo2236\Desktop\"/>
    </mc:Choice>
  </mc:AlternateContent>
  <workbookProtection workbookPassword="B319" lockStructure="1"/>
  <bookViews>
    <workbookView xWindow="0" yWindow="0" windowWidth="2049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<sst xmlns="http://schemas.openxmlformats.org/spreadsheetml/2006/main" count="251" uniqueCount="126">
  <si>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</si>
  <si>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</si>
  <si>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</si>
  <si>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</si>
  <si>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</si>
  <si>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</si>
  <si>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</si>
  <si>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</si>
  <si>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</si>
  <si>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</si>
  <si>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</si>
  <si>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</si>
  <si>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</si>
  <si>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</si>
  <si>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</si>
  <si>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</si>
  <si>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</si>
  <si>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</si>
  <si>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</si>
  <si>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</si>
  <si>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</si>
  <si>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</si>
  <si>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</si>
  <si>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</si>
  <si>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</si>
  <si>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</si>
  <si>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</si>
  <si>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</si>
  <si>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</si>
  <si>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</si>
  <si>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</si>
  <si>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</si>
  <si>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</si>
  <si>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</si>
  <si>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</si>
  <si>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</si>
  <si>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</si>
  <si>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</si>
  <si>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</si>
  <si>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</si>
  <si>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</si>
  <si>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</si>
  <si>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</si>
  <si>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</si>
  <si>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</si>
  <si>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</si>
  <si>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</si>
  <si>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</si>
  <si>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</si>
  <si>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</si>
  <si>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</si>
  <si>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</si>
  <si>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</si>
  <si>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</si>
  <si>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</si>
  <si>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</si>
  <si>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</si>
  <si>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</si>
  <si>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</si>
  <si>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</si>
  <si>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</si>
  <si>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</si>
  <si>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</si>
  <si>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</si>
  <si>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</si>
  <si>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</si>
  <si>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</si>
  <si>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</si>
  <si>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</si>
  <si>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</si>
  <si>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</si>
  <si>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</si>
  <si>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</si>
  <si>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</si>
  <si>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</si>
  <si>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</si>
  <si>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</si>
  <si>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</si>
  <si>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</si>
  <si>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</si>
  <si>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</si>
  <si>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</si>
  <si>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</si>
  <si>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</si>
  <si>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</si>
  <si>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</si>
  <si>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</si>
  <si>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</si>
  <si>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</si>
  <si>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</si>
  <si>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</si>
  <si>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</si>
  <si>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</si>
  <si>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</si>
  <si>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</si>
  <si>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</si>
  <si>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</si>
  <si>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</si>
  <si>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</si>
  <si>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</si>
  <si>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</si>
  <si>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</si>
  <si>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</si>
  <si>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</si>
  <si>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</si>
  <si>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</si>
  <si>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</si>
  <si>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</si>
  <si>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</si>
  <si>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</si>
  <si>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花巻市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</si>
  <si>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</si>
  <si>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</si>
  <si>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</si>
  <si>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</si>
  <si>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</si>
  <si>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</si>
  <si>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</si>
  <si>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</si>
  <si>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</si>
  <si>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</si>
  <si>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</si>
  <si>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耐用年数を経過している浄化槽が増えてきているため、修繕費も増加してきている。更新計画を策定し、更新費用の平準化を図っていく。</t>
    <rPh sb="1" eb="3">
      <t>タイヨウ</t>
    </rPh>
    <rPh sb="3" eb="5">
      <t>ネンスウ</t>
    </rPh>
    <rPh sb="6" eb="8">
      <t>ケイカ</t>
    </rPh>
    <rPh sb="12" eb="15">
      <t>ジョウカソウ</t>
    </rPh>
    <rPh sb="16" eb="17">
      <t>フ</t>
    </rPh>
    <rPh sb="26" eb="29">
      <t>シュウゼンヒ</t>
    </rPh>
    <rPh sb="30" eb="32">
      <t>ゾウカ</t>
    </rPh>
    <rPh sb="39" eb="41">
      <t>コウシン</t>
    </rPh>
    <rPh sb="41" eb="43">
      <t>ケイカク</t>
    </rPh>
    <rPh sb="44" eb="46">
      <t>サクテイ</t>
    </rPh>
    <rPh sb="48" eb="50">
      <t>コウシン</t>
    </rPh>
    <rPh sb="50" eb="52">
      <t>ヒヨウ</t>
    </rPh>
    <rPh sb="53" eb="56">
      <t>ヘイジュンカ</t>
    </rPh>
    <rPh sb="57" eb="58">
      <t>ハカ</t>
    </rPh>
    <phoneticPr fontId="7"/>
  </si>
  <si>
    <t>　事業経営にあたり必要な経費を使用料で賄えていないために収益的収支比率、経費回収率とも100％を下回っている。
　また、建設費の上昇に伴い、主な財源である企業債の借入額も増加しており、企業債残高対事業規模比率が類似団体平均値よりかなり高い数値になっている。
　健全な事業経営に向けて各指標値について、計画的に改善を図る必要がある。</t>
    <rPh sb="1" eb="3">
      <t>ジギョウ</t>
    </rPh>
    <rPh sb="3" eb="5">
      <t>ケイエイ</t>
    </rPh>
    <rPh sb="9" eb="11">
      <t>ヒツヨウ</t>
    </rPh>
    <rPh sb="12" eb="14">
      <t>ケイヒ</t>
    </rPh>
    <rPh sb="15" eb="18">
      <t>シヨウリョウ</t>
    </rPh>
    <rPh sb="19" eb="20">
      <t>マカナ</t>
    </rPh>
    <rPh sb="28" eb="31">
      <t>シュウエキテキ</t>
    </rPh>
    <rPh sb="31" eb="33">
      <t>シュウシ</t>
    </rPh>
    <rPh sb="33" eb="35">
      <t>ヒリツ</t>
    </rPh>
    <rPh sb="36" eb="38">
      <t>ケイヒ</t>
    </rPh>
    <rPh sb="38" eb="40">
      <t>カイシュウ</t>
    </rPh>
    <rPh sb="40" eb="41">
      <t>リツ</t>
    </rPh>
    <rPh sb="48" eb="50">
      <t>シタマワ</t>
    </rPh>
    <rPh sb="60" eb="63">
      <t>ケンセツヒ</t>
    </rPh>
    <rPh sb="64" eb="66">
      <t>ジョウショウ</t>
    </rPh>
    <rPh sb="67" eb="68">
      <t>トモナ</t>
    </rPh>
    <rPh sb="70" eb="71">
      <t>オモ</t>
    </rPh>
    <rPh sb="72" eb="74">
      <t>ザイゲン</t>
    </rPh>
    <rPh sb="77" eb="79">
      <t>キギョウ</t>
    </rPh>
    <rPh sb="79" eb="80">
      <t>サイ</t>
    </rPh>
    <rPh sb="81" eb="83">
      <t>カリイレ</t>
    </rPh>
    <rPh sb="83" eb="84">
      <t>ガク</t>
    </rPh>
    <rPh sb="85" eb="87">
      <t>ゾウカ</t>
    </rPh>
    <rPh sb="92" eb="94">
      <t>キギョウ</t>
    </rPh>
    <rPh sb="94" eb="95">
      <t>サイ</t>
    </rPh>
    <rPh sb="95" eb="97">
      <t>ザンダカ</t>
    </rPh>
    <rPh sb="97" eb="98">
      <t>タイ</t>
    </rPh>
    <rPh sb="98" eb="100">
      <t>ジギョウ</t>
    </rPh>
    <rPh sb="100" eb="102">
      <t>キボ</t>
    </rPh>
    <rPh sb="102" eb="104">
      <t>ヒリツ</t>
    </rPh>
    <rPh sb="105" eb="107">
      <t>ルイジ</t>
    </rPh>
    <rPh sb="107" eb="109">
      <t>ダンタイ</t>
    </rPh>
    <rPh sb="109" eb="112">
      <t>ヘイキンチ</t>
    </rPh>
    <rPh sb="117" eb="118">
      <t>タカ</t>
    </rPh>
    <rPh sb="119" eb="121">
      <t>スウチ</t>
    </rPh>
    <rPh sb="130" eb="132">
      <t>ケンゼン</t>
    </rPh>
    <rPh sb="133" eb="135">
      <t>ジギョウ</t>
    </rPh>
    <rPh sb="135" eb="137">
      <t>ケイエイ</t>
    </rPh>
    <rPh sb="138" eb="139">
      <t>ム</t>
    </rPh>
    <rPh sb="141" eb="144">
      <t>カクシヒョウ</t>
    </rPh>
    <rPh sb="144" eb="145">
      <t>チ</t>
    </rPh>
    <rPh sb="150" eb="153">
      <t>ケイカクテキ</t>
    </rPh>
    <rPh sb="154" eb="156">
      <t>カイゼン</t>
    </rPh>
    <rPh sb="157" eb="158">
      <t>ハカ</t>
    </rPh>
    <rPh sb="159" eb="161">
      <t>ヒツヨウ</t>
    </rPh>
    <phoneticPr fontId="7"/>
  </si>
  <si>
    <t>　汚水処理原価は類似団体平均値を下回っているものの、必要な経費を使用料で賄えていないことから、経営計画の見直しを図り、計画的に経営の改善を図っていく。
　また、施設の整備については、市民のニーズと効率性、経済性を考慮した整備手法を検討していく。　</t>
    <rPh sb="1" eb="3">
      <t>オスイ</t>
    </rPh>
    <rPh sb="3" eb="5">
      <t>ショリ</t>
    </rPh>
    <rPh sb="5" eb="7">
      <t>ゲンカ</t>
    </rPh>
    <rPh sb="8" eb="10">
      <t>ルイジ</t>
    </rPh>
    <rPh sb="10" eb="12">
      <t>ダンタイ</t>
    </rPh>
    <rPh sb="12" eb="15">
      <t>ヘイキンチ</t>
    </rPh>
    <rPh sb="16" eb="18">
      <t>シタマワ</t>
    </rPh>
    <rPh sb="26" eb="28">
      <t>ヒツヨウ</t>
    </rPh>
    <rPh sb="29" eb="31">
      <t>ケイヒ</t>
    </rPh>
    <rPh sb="32" eb="35">
      <t>シヨウリョウ</t>
    </rPh>
    <rPh sb="36" eb="37">
      <t>マカナ</t>
    </rPh>
    <rPh sb="47" eb="49">
      <t>ケイエイ</t>
    </rPh>
    <rPh sb="49" eb="51">
      <t>ケイカク</t>
    </rPh>
    <rPh sb="52" eb="54">
      <t>ミナオ</t>
    </rPh>
    <rPh sb="56" eb="57">
      <t>ハカ</t>
    </rPh>
    <rPh sb="59" eb="61">
      <t>ケイカク</t>
    </rPh>
    <rPh sb="61" eb="62">
      <t>テキ</t>
    </rPh>
    <rPh sb="63" eb="65">
      <t>ケイエイ</t>
    </rPh>
    <rPh sb="66" eb="68">
      <t>カイゼン</t>
    </rPh>
    <rPh sb="69" eb="70">
      <t>ハカ</t>
    </rPh>
    <rPh sb="80" eb="82">
      <t>シセツ</t>
    </rPh>
    <rPh sb="83" eb="85">
      <t>セイビ</t>
    </rPh>
    <rPh sb="91" eb="93">
      <t>シミン</t>
    </rPh>
    <rPh sb="98" eb="101">
      <t>コウリツセイ</t>
    </rPh>
    <rPh sb="102" eb="105">
      <t>ケイザイセイ</t>
    </rPh>
    <rPh sb="106" eb="108">
      <t>コウリョ</t>
    </rPh>
    <rPh sb="110" eb="112">
      <t>セイビ</t>
    </rPh>
    <rPh sb="112" eb="114">
      <t>シュホウ</t>
    </rPh>
    <rPh sb="115" eb="117">
      <t>ケントウ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</si>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</sst>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B1-4742-BB39-0B64ADE2BFF2}"/>
            </c:ext>
          </c:extLst>
        </c:ser>
        <c:dLbls>
          <c:showLegendKey val="0"/>
          <c:showVal val="0"/>
          <c:showCatName val="0"/>
          <c:showSerName val="0"/>
          <c:showPercent val="0"/>
          <c:showBubbleSize val="0"/>
        </c:dLbls>
        <c:gapWidth val="150"/>
        <c:axId val="100165888"/>
        <c:axId val="100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B1-4742-BB39-0B64ADE2BFF2}"/>
            </c:ext>
          </c:extLst>
        </c:ser>
        <c:dLbls>
          <c:showLegendKey val="0"/>
          <c:showVal val="0"/>
          <c:showCatName val="0"/>
          <c:showSerName val="0"/>
          <c:showPercent val="0"/>
          <c:showBubbleSize val="0"/>
        </c:dLbls>
        <c:marker val="1"/>
        <c:smooth val="0"/>
        <c:axId val="100165888"/>
        <c:axId val="100233600"/>
      </c:lineChart>
      <c:dateAx>
        <c:axId val="100165888"/>
        <c:scaling>
          <c:orientation val="minMax"/>
        </c:scaling>
        <c:delete val="1"/>
        <c:axPos val="b"/>
        <c:numFmt formatCode="ge" sourceLinked="1"/>
        <c:majorTickMark val="none"/>
        <c:minorTickMark val="none"/>
        <c:tickLblPos val="none"/>
        <c:crossAx val="100233600"/>
        <c:crosses val="autoZero"/>
        <c:auto val="1"/>
        <c:lblOffset val="100"/>
        <c:baseTimeUnit val="years"/>
      </c:dateAx>
      <c:valAx>
        <c:axId val="100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71.430000000000007</c:v>
                </c:pt>
                <c:pt idx="1">
                  <c:v>71.459999999999994</c:v>
                </c:pt>
                <c:pt idx="2">
                  <c:v>71.44</c:v>
                </c:pt>
                <c:pt idx="3">
                  <c:v>71.42</c:v>
                </c:pt>
                <c:pt idx="4">
                  <c:v>71.42</c:v>
                </c:pt>
              </c:numCache>
            </c:numRef>
          </c:val>
          <c:extLst>
            <c:ext xmlns:c16="http://schemas.microsoft.com/office/drawing/2014/chart" uri="{C3380CC4-5D6E-409C-BE32-E72D297353CC}">
              <c16:uniqueId val="{00000000-81D6-4070-8F67-1F2EE8D63BF4}"/>
            </c:ext>
          </c:extLst>
        </c:ser>
        <c:dLbls>
          <c:showLegendKey val="0"/>
          <c:showVal val="0"/>
          <c:showCatName val="0"/>
          <c:showSerName val="0"/>
          <c:showPercent val="0"/>
          <c:showBubbleSize val="0"/>
        </c:dLbls>
        <c:gapWidth val="150"/>
        <c:axId val="118959488"/>
        <c:axId val="1189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extLst>
            <c:ext xmlns:c16="http://schemas.microsoft.com/office/drawing/2014/chart" uri="{C3380CC4-5D6E-409C-BE32-E72D297353CC}">
              <c16:uniqueId val="{00000001-81D6-4070-8F67-1F2EE8D63BF4}"/>
            </c:ext>
          </c:extLst>
        </c:ser>
        <c:dLbls>
          <c:showLegendKey val="0"/>
          <c:showVal val="0"/>
          <c:showCatName val="0"/>
          <c:showSerName val="0"/>
          <c:showPercent val="0"/>
          <c:showBubbleSize val="0"/>
        </c:dLbls>
        <c:marker val="1"/>
        <c:smooth val="0"/>
        <c:axId val="118959488"/>
        <c:axId val="118965760"/>
      </c:lineChart>
      <c:dateAx>
        <c:axId val="118959488"/>
        <c:scaling>
          <c:orientation val="minMax"/>
        </c:scaling>
        <c:delete val="1"/>
        <c:axPos val="b"/>
        <c:numFmt formatCode="ge" sourceLinked="1"/>
        <c:majorTickMark val="none"/>
        <c:minorTickMark val="none"/>
        <c:tickLblPos val="none"/>
        <c:crossAx val="118965760"/>
        <c:crosses val="autoZero"/>
        <c:auto val="1"/>
        <c:lblOffset val="100"/>
        <c:baseTimeUnit val="years"/>
      </c:dateAx>
      <c:valAx>
        <c:axId val="1189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C94-4A76-84E9-2D7F0A93FBDA}"/>
            </c:ext>
          </c:extLst>
        </c:ser>
        <c:dLbls>
          <c:showLegendKey val="0"/>
          <c:showVal val="0"/>
          <c:showCatName val="0"/>
          <c:showSerName val="0"/>
          <c:showPercent val="0"/>
          <c:showBubbleSize val="0"/>
        </c:dLbls>
        <c:gapWidth val="150"/>
        <c:axId val="119000064"/>
        <c:axId val="1190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extLst>
            <c:ext xmlns:c16="http://schemas.microsoft.com/office/drawing/2014/chart" uri="{C3380CC4-5D6E-409C-BE32-E72D297353CC}">
              <c16:uniqueId val="{00000001-AC94-4A76-84E9-2D7F0A93FBDA}"/>
            </c:ext>
          </c:extLst>
        </c:ser>
        <c:dLbls>
          <c:showLegendKey val="0"/>
          <c:showVal val="0"/>
          <c:showCatName val="0"/>
          <c:showSerName val="0"/>
          <c:showPercent val="0"/>
          <c:showBubbleSize val="0"/>
        </c:dLbls>
        <c:marker val="1"/>
        <c:smooth val="0"/>
        <c:axId val="119000064"/>
        <c:axId val="119002240"/>
      </c:lineChart>
      <c:dateAx>
        <c:axId val="119000064"/>
        <c:scaling>
          <c:orientation val="minMax"/>
        </c:scaling>
        <c:delete val="1"/>
        <c:axPos val="b"/>
        <c:numFmt formatCode="ge" sourceLinked="1"/>
        <c:majorTickMark val="none"/>
        <c:minorTickMark val="none"/>
        <c:tickLblPos val="none"/>
        <c:crossAx val="119002240"/>
        <c:crosses val="autoZero"/>
        <c:auto val="1"/>
        <c:lblOffset val="100"/>
        <c:baseTimeUnit val="years"/>
      </c:dateAx>
      <c:valAx>
        <c:axId val="1190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84.81</c:v>
                </c:pt>
                <c:pt idx="1">
                  <c:v>70.52</c:v>
                </c:pt>
                <c:pt idx="2">
                  <c:v>85.24</c:v>
                </c:pt>
                <c:pt idx="3">
                  <c:v>69.23</c:v>
                </c:pt>
                <c:pt idx="4">
                  <c:v>73.56</c:v>
                </c:pt>
              </c:numCache>
            </c:numRef>
          </c:val>
          <c:extLst>
            <c:ext xmlns:c16="http://schemas.microsoft.com/office/drawing/2014/chart" uri="{C3380CC4-5D6E-409C-BE32-E72D297353CC}">
              <c16:uniqueId val="{00000000-FDB2-4390-B3B2-F9BD234B58BD}"/>
            </c:ext>
          </c:extLst>
        </c:ser>
        <c:dLbls>
          <c:showLegendKey val="0"/>
          <c:showVal val="0"/>
          <c:showCatName val="0"/>
          <c:showSerName val="0"/>
          <c:showPercent val="0"/>
          <c:showBubbleSize val="0"/>
        </c:dLbls>
        <c:gapWidth val="150"/>
        <c:axId val="100243328"/>
        <c:axId val="100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B2-4390-B3B2-F9BD234B58BD}"/>
            </c:ext>
          </c:extLst>
        </c:ser>
        <c:dLbls>
          <c:showLegendKey val="0"/>
          <c:showVal val="0"/>
          <c:showCatName val="0"/>
          <c:showSerName val="0"/>
          <c:showPercent val="0"/>
          <c:showBubbleSize val="0"/>
        </c:dLbls>
        <c:marker val="1"/>
        <c:smooth val="0"/>
        <c:axId val="100243328"/>
        <c:axId val="100253696"/>
      </c:lineChart>
      <c:dateAx>
        <c:axId val="100243328"/>
        <c:scaling>
          <c:orientation val="minMax"/>
        </c:scaling>
        <c:delete val="1"/>
        <c:axPos val="b"/>
        <c:numFmt formatCode="ge" sourceLinked="1"/>
        <c:majorTickMark val="none"/>
        <c:minorTickMark val="none"/>
        <c:tickLblPos val="none"/>
        <c:crossAx val="100253696"/>
        <c:crosses val="autoZero"/>
        <c:auto val="1"/>
        <c:lblOffset val="100"/>
        <c:baseTimeUnit val="years"/>
      </c:dateAx>
      <c:valAx>
        <c:axId val="100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54-43CC-ACE0-A3B60F9DBD53}"/>
            </c:ext>
          </c:extLst>
        </c:ser>
        <c:dLbls>
          <c:showLegendKey val="0"/>
          <c:showVal val="0"/>
          <c:showCatName val="0"/>
          <c:showSerName val="0"/>
          <c:showPercent val="0"/>
          <c:showBubbleSize val="0"/>
        </c:dLbls>
        <c:gapWidth val="150"/>
        <c:axId val="100279808"/>
        <c:axId val="100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54-43CC-ACE0-A3B60F9DBD53}"/>
            </c:ext>
          </c:extLst>
        </c:ser>
        <c:dLbls>
          <c:showLegendKey val="0"/>
          <c:showVal val="0"/>
          <c:showCatName val="0"/>
          <c:showSerName val="0"/>
          <c:showPercent val="0"/>
          <c:showBubbleSize val="0"/>
        </c:dLbls>
        <c:marker val="1"/>
        <c:smooth val="0"/>
        <c:axId val="100279808"/>
        <c:axId val="100281728"/>
      </c:lineChart>
      <c:dateAx>
        <c:axId val="100279808"/>
        <c:scaling>
          <c:orientation val="minMax"/>
        </c:scaling>
        <c:delete val="1"/>
        <c:axPos val="b"/>
        <c:numFmt formatCode="ge" sourceLinked="1"/>
        <c:majorTickMark val="none"/>
        <c:minorTickMark val="none"/>
        <c:tickLblPos val="none"/>
        <c:crossAx val="100281728"/>
        <c:crosses val="autoZero"/>
        <c:auto val="1"/>
        <c:lblOffset val="100"/>
        <c:baseTimeUnit val="years"/>
      </c:dateAx>
      <c:valAx>
        <c:axId val="100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2-4D89-8CBD-562D46F7546C}"/>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2-4D89-8CBD-562D46F7546C}"/>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FE-45AB-904F-19BF92314DE3}"/>
            </c:ext>
          </c:extLst>
        </c:ser>
        <c:dLbls>
          <c:showLegendKey val="0"/>
          <c:showVal val="0"/>
          <c:showCatName val="0"/>
          <c:showSerName val="0"/>
          <c:showPercent val="0"/>
          <c:showBubbleSize val="0"/>
        </c:dLbls>
        <c:gapWidth val="150"/>
        <c:axId val="118322304"/>
        <c:axId val="118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FE-45AB-904F-19BF92314DE3}"/>
            </c:ext>
          </c:extLst>
        </c:ser>
        <c:dLbls>
          <c:showLegendKey val="0"/>
          <c:showVal val="0"/>
          <c:showCatName val="0"/>
          <c:showSerName val="0"/>
          <c:showPercent val="0"/>
          <c:showBubbleSize val="0"/>
        </c:dLbls>
        <c:marker val="1"/>
        <c:smooth val="0"/>
        <c:axId val="118322304"/>
        <c:axId val="118324224"/>
      </c:lineChart>
      <c:dateAx>
        <c:axId val="118322304"/>
        <c:scaling>
          <c:orientation val="minMax"/>
        </c:scaling>
        <c:delete val="1"/>
        <c:axPos val="b"/>
        <c:numFmt formatCode="ge" sourceLinked="1"/>
        <c:majorTickMark val="none"/>
        <c:minorTickMark val="none"/>
        <c:tickLblPos val="none"/>
        <c:crossAx val="118324224"/>
        <c:crosses val="autoZero"/>
        <c:auto val="1"/>
        <c:lblOffset val="100"/>
        <c:baseTimeUnit val="years"/>
      </c:dateAx>
      <c:valAx>
        <c:axId val="118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BC-4F97-91D2-796D7D056407}"/>
            </c:ext>
          </c:extLst>
        </c:ser>
        <c:dLbls>
          <c:showLegendKey val="0"/>
          <c:showVal val="0"/>
          <c:showCatName val="0"/>
          <c:showSerName val="0"/>
          <c:showPercent val="0"/>
          <c:showBubbleSize val="0"/>
        </c:dLbls>
        <c:gapWidth val="150"/>
        <c:axId val="118350592"/>
        <c:axId val="118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BC-4F97-91D2-796D7D056407}"/>
            </c:ext>
          </c:extLst>
        </c:ser>
        <c:dLbls>
          <c:showLegendKey val="0"/>
          <c:showVal val="0"/>
          <c:showCatName val="0"/>
          <c:showSerName val="0"/>
          <c:showPercent val="0"/>
          <c:showBubbleSize val="0"/>
        </c:dLbls>
        <c:marker val="1"/>
        <c:smooth val="0"/>
        <c:axId val="118350592"/>
        <c:axId val="118352512"/>
      </c:lineChart>
      <c:dateAx>
        <c:axId val="118350592"/>
        <c:scaling>
          <c:orientation val="minMax"/>
        </c:scaling>
        <c:delete val="1"/>
        <c:axPos val="b"/>
        <c:numFmt formatCode="ge" sourceLinked="1"/>
        <c:majorTickMark val="none"/>
        <c:minorTickMark val="none"/>
        <c:tickLblPos val="none"/>
        <c:crossAx val="118352512"/>
        <c:crosses val="autoZero"/>
        <c:auto val="1"/>
        <c:lblOffset val="100"/>
        <c:baseTimeUnit val="years"/>
      </c:dateAx>
      <c:valAx>
        <c:axId val="118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608.23</c:v>
                </c:pt>
                <c:pt idx="1">
                  <c:v>600.30999999999995</c:v>
                </c:pt>
                <c:pt idx="2">
                  <c:v>420.97</c:v>
                </c:pt>
                <c:pt idx="3">
                  <c:v>469.46</c:v>
                </c:pt>
                <c:pt idx="4">
                  <c:v>631.46</c:v>
                </c:pt>
              </c:numCache>
            </c:numRef>
          </c:val>
          <c:extLst>
            <c:ext xmlns:c16="http://schemas.microsoft.com/office/drawing/2014/chart" uri="{C3380CC4-5D6E-409C-BE32-E72D297353CC}">
              <c16:uniqueId val="{00000000-C34C-4901-A0B6-3F75E840F040}"/>
            </c:ext>
          </c:extLst>
        </c:ser>
        <c:dLbls>
          <c:showLegendKey val="0"/>
          <c:showVal val="0"/>
          <c:showCatName val="0"/>
          <c:showSerName val="0"/>
          <c:showPercent val="0"/>
          <c:showBubbleSize val="0"/>
        </c:dLbls>
        <c:gapWidth val="150"/>
        <c:axId val="118849920"/>
        <c:axId val="1188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extLst>
            <c:ext xmlns:c16="http://schemas.microsoft.com/office/drawing/2014/chart" uri="{C3380CC4-5D6E-409C-BE32-E72D297353CC}">
              <c16:uniqueId val="{00000001-C34C-4901-A0B6-3F75E840F040}"/>
            </c:ext>
          </c:extLst>
        </c:ser>
        <c:dLbls>
          <c:showLegendKey val="0"/>
          <c:showVal val="0"/>
          <c:showCatName val="0"/>
          <c:showSerName val="0"/>
          <c:showPercent val="0"/>
          <c:showBubbleSize val="0"/>
        </c:dLbls>
        <c:marker val="1"/>
        <c:smooth val="0"/>
        <c:axId val="118849920"/>
        <c:axId val="118851840"/>
      </c:lineChart>
      <c:dateAx>
        <c:axId val="118849920"/>
        <c:scaling>
          <c:orientation val="minMax"/>
        </c:scaling>
        <c:delete val="1"/>
        <c:axPos val="b"/>
        <c:numFmt formatCode="ge" sourceLinked="1"/>
        <c:majorTickMark val="none"/>
        <c:minorTickMark val="none"/>
        <c:tickLblPos val="none"/>
        <c:crossAx val="118851840"/>
        <c:crosses val="autoZero"/>
        <c:auto val="1"/>
        <c:lblOffset val="100"/>
        <c:baseTimeUnit val="years"/>
      </c:dateAx>
      <c:valAx>
        <c:axId val="1188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70.59</c:v>
                </c:pt>
                <c:pt idx="1">
                  <c:v>68.64</c:v>
                </c:pt>
                <c:pt idx="2">
                  <c:v>70.95</c:v>
                </c:pt>
                <c:pt idx="3">
                  <c:v>68.28</c:v>
                </c:pt>
                <c:pt idx="4">
                  <c:v>73.75</c:v>
                </c:pt>
              </c:numCache>
            </c:numRef>
          </c:val>
          <c:extLst>
            <c:ext xmlns:c16="http://schemas.microsoft.com/office/drawing/2014/chart" uri="{C3380CC4-5D6E-409C-BE32-E72D297353CC}">
              <c16:uniqueId val="{00000000-AFF4-4273-B25B-57FC3E9267FA}"/>
            </c:ext>
          </c:extLst>
        </c:ser>
        <c:dLbls>
          <c:showLegendKey val="0"/>
          <c:showVal val="0"/>
          <c:showCatName val="0"/>
          <c:showSerName val="0"/>
          <c:showPercent val="0"/>
          <c:showBubbleSize val="0"/>
        </c:dLbls>
        <c:gapWidth val="150"/>
        <c:axId val="118906880"/>
        <c:axId val="1189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extLst>
            <c:ext xmlns:c16="http://schemas.microsoft.com/office/drawing/2014/chart" uri="{C3380CC4-5D6E-409C-BE32-E72D297353CC}">
              <c16:uniqueId val="{00000001-AFF4-4273-B25B-57FC3E9267FA}"/>
            </c:ext>
          </c:extLst>
        </c:ser>
        <c:dLbls>
          <c:showLegendKey val="0"/>
          <c:showVal val="0"/>
          <c:showCatName val="0"/>
          <c:showSerName val="0"/>
          <c:showPercent val="0"/>
          <c:showBubbleSize val="0"/>
        </c:dLbls>
        <c:marker val="1"/>
        <c:smooth val="0"/>
        <c:axId val="118906880"/>
        <c:axId val="118908800"/>
      </c:lineChart>
      <c:dateAx>
        <c:axId val="118906880"/>
        <c:scaling>
          <c:orientation val="minMax"/>
        </c:scaling>
        <c:delete val="1"/>
        <c:axPos val="b"/>
        <c:numFmt formatCode="ge" sourceLinked="1"/>
        <c:majorTickMark val="none"/>
        <c:minorTickMark val="none"/>
        <c:tickLblPos val="none"/>
        <c:crossAx val="118908800"/>
        <c:crosses val="autoZero"/>
        <c:auto val="1"/>
        <c:lblOffset val="100"/>
        <c:baseTimeUnit val="years"/>
      </c:dateAx>
      <c:valAx>
        <c:axId val="1189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193.94</c:v>
                </c:pt>
                <c:pt idx="1">
                  <c:v>197.75</c:v>
                </c:pt>
                <c:pt idx="2">
                  <c:v>208.02</c:v>
                </c:pt>
                <c:pt idx="3">
                  <c:v>206.31</c:v>
                </c:pt>
                <c:pt idx="4">
                  <c:v>180.34</c:v>
                </c:pt>
              </c:numCache>
            </c:numRef>
          </c:val>
          <c:extLst>
            <c:ext xmlns:c16="http://schemas.microsoft.com/office/drawing/2014/chart" uri="{C3380CC4-5D6E-409C-BE32-E72D297353CC}">
              <c16:uniqueId val="{00000000-EA1A-475B-97DB-DB9E193ECB7E}"/>
            </c:ext>
          </c:extLst>
        </c:ser>
        <c:dLbls>
          <c:showLegendKey val="0"/>
          <c:showVal val="0"/>
          <c:showCatName val="0"/>
          <c:showSerName val="0"/>
          <c:showPercent val="0"/>
          <c:showBubbleSize val="0"/>
        </c:dLbls>
        <c:gapWidth val="150"/>
        <c:axId val="118919168"/>
        <c:axId val="118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extLst>
            <c:ext xmlns:c16="http://schemas.microsoft.com/office/drawing/2014/chart" uri="{C3380CC4-5D6E-409C-BE32-E72D297353CC}">
              <c16:uniqueId val="{00000001-EA1A-475B-97DB-DB9E193ECB7E}"/>
            </c:ext>
          </c:extLst>
        </c:ser>
        <c:dLbls>
          <c:showLegendKey val="0"/>
          <c:showVal val="0"/>
          <c:showCatName val="0"/>
          <c:showSerName val="0"/>
          <c:showPercent val="0"/>
          <c:showBubbleSize val="0"/>
        </c:dLbls>
        <c:marker val="1"/>
        <c:smooth val="0"/>
        <c:axId val="118919168"/>
        <c:axId val="118921088"/>
      </c:lineChart>
      <c:dateAx>
        <c:axId val="118919168"/>
        <c:scaling>
          <c:orientation val="minMax"/>
        </c:scaling>
        <c:delete val="1"/>
        <c:axPos val="b"/>
        <c:numFmt formatCode="ge" sourceLinked="1"/>
        <c:majorTickMark val="none"/>
        <c:minorTickMark val="none"/>
        <c:tickLblPos val="none"/>
        <c:crossAx val="118921088"/>
        <c:crosses val="autoZero"/>
        <c:auto val="1"/>
        <c:lblOffset val="100"/>
        <c:baseTimeUnit val="years"/>
      </c:dateAx>
      <c:valAx>
        <c:axId val="1189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3" zoomScale="70" zoomScaleNormal="70" workbookViewId="0">
      <selection activeCell="AG13" sqref="AG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岩手県　花巻市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125</v>
      </c>
      <c r="AE8" s="49"/>
      <c r="AF8" s="49"/>
      <c r="AG8" s="49"/>
      <c r="AH8" s="49"/>
      <c r="AI8" s="49"/>
      <c r="AJ8" s="49"/>
      <c r="AK8" s="4"/>
      <c r="AL8" s="50">
        <f>データ!S6</f>
        <v>98059</v>
      </c>
      <c r="AM8" s="50"/>
      <c r="AN8" s="50"/>
      <c r="AO8" s="50"/>
      <c r="AP8" s="50"/>
      <c r="AQ8" s="50"/>
      <c r="AR8" s="50"/>
      <c r="AS8" s="50"/>
      <c r="AT8" s="45">
        <f>データ!T6</f>
        <v>908.39</v>
      </c>
      <c r="AU8" s="45"/>
      <c r="AV8" s="45"/>
      <c r="AW8" s="45"/>
      <c r="AX8" s="45"/>
      <c r="AY8" s="45"/>
      <c r="AZ8" s="45"/>
      <c r="BA8" s="45"/>
      <c r="BB8" s="45">
        <f>データ!U6</f>
        <v>107.95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4.5</v>
      </c>
      <c r="Q10" s="45"/>
      <c r="R10" s="45"/>
      <c r="S10" s="45"/>
      <c r="T10" s="45"/>
      <c r="U10" s="45"/>
      <c r="V10" s="45"/>
      <c r="W10" s="45">
        <f>データ!Q6</f>
        <v>100</v>
      </c>
      <c r="X10" s="45"/>
      <c r="Y10" s="45"/>
      <c r="Z10" s="45"/>
      <c r="AA10" s="45"/>
      <c r="AB10" s="45"/>
      <c r="AC10" s="45"/>
      <c r="AD10" s="50">
        <f>データ!R6</f>
        <v>4104</v>
      </c>
      <c r="AE10" s="50"/>
      <c r="AF10" s="50"/>
      <c r="AG10" s="50"/>
      <c r="AH10" s="50"/>
      <c r="AI10" s="50"/>
      <c r="AJ10" s="50"/>
      <c r="AK10" s="2"/>
      <c r="AL10" s="50">
        <f>データ!V6</f>
        <v>4385</v>
      </c>
      <c r="AM10" s="50"/>
      <c r="AN10" s="50"/>
      <c r="AO10" s="50"/>
      <c r="AP10" s="50"/>
      <c r="AQ10" s="50"/>
      <c r="AR10" s="50"/>
      <c r="AS10" s="50"/>
      <c r="AT10" s="45">
        <f>データ!W6</f>
        <v>1.24</v>
      </c>
      <c r="AU10" s="45"/>
      <c r="AV10" s="45"/>
      <c r="AW10" s="45"/>
      <c r="AX10" s="45"/>
      <c r="AY10" s="45"/>
      <c r="AZ10" s="45"/>
      <c r="BA10" s="45"/>
      <c r="BB10" s="45">
        <f>データ!X6</f>
        <v>3536.29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32051</v>
      </c>
      <c r="D6" s="33">
        <f t="shared" si="3"/>
        <v>47</v>
      </c>
      <c r="E6" s="33">
        <f t="shared" si="3"/>
        <v>18</v>
      </c>
      <c r="F6" s="33">
        <f t="shared" si="3"/>
        <v>0</v>
      </c>
      <c r="G6" s="33">
        <f t="shared" si="3"/>
        <v>0</v>
      </c>
      <c r="H6" s="33" t="str">
        <f t="shared" si="3"/>
        <v>岩手県　花巻市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4.5</v>
      </c>
      <c r="Q6" s="34">
        <f t="shared" si="3"/>
        <v>100</v>
      </c>
      <c r="R6" s="34">
        <f t="shared" si="3"/>
        <v>4104</v>
      </c>
      <c r="S6" s="34">
        <f t="shared" si="3"/>
        <v>98059</v>
      </c>
      <c r="T6" s="34">
        <f t="shared" si="3"/>
        <v>908.39</v>
      </c>
      <c r="U6" s="34">
        <f t="shared" si="3"/>
        <v>107.95</v>
      </c>
      <c r="V6" s="34">
        <f t="shared" si="3"/>
        <v>4385</v>
      </c>
      <c r="W6" s="34">
        <f t="shared" si="3"/>
        <v>1.24</v>
      </c>
      <c r="X6" s="34">
        <f t="shared" si="3"/>
        <v>3536.29</v>
      </c>
      <c r="Y6" s="35">
        <f>IF(Y7="",NA(),Y7)</f>
        <v>84.81</v>
      </c>
      <c r="Z6" s="35">
        <f t="shared" ref="Z6:AH6" si="4">IF(Z7="",NA(),Z7)</f>
        <v>70.52</v>
      </c>
      <c r="AA6" s="35">
        <f t="shared" si="4"/>
        <v>85.24</v>
      </c>
      <c r="AB6" s="35">
        <f t="shared" si="4"/>
        <v>69.23</v>
      </c>
      <c r="AC6" s="35">
        <f t="shared" si="4"/>
        <v>73.56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608.23</v>
      </c>
      <c r="BG6" s="35">
        <f t="shared" ref="BG6:BO6" si="7">IF(BG7="",NA(),BG7)</f>
        <v>600.30999999999995</v>
      </c>
      <c r="BH6" s="35">
        <f t="shared" si="7"/>
        <v>420.97</v>
      </c>
      <c r="BI6" s="35">
        <f t="shared" si="7"/>
        <v>469.46</v>
      </c>
      <c r="BJ6" s="35">
        <f t="shared" si="7"/>
        <v>631.46</v>
      </c>
      <c r="BK6" s="35">
        <f t="shared" si="7"/>
        <v>430.64</v>
      </c>
      <c r="BL6" s="35">
        <f t="shared" si="7"/>
        <v>446.63</v>
      </c>
      <c r="BM6" s="35">
        <f t="shared" si="7"/>
        <v>416.91</v>
      </c>
      <c r="BN6" s="35">
        <f t="shared" si="7"/>
        <v>392.19</v>
      </c>
      <c r="BO6" s="35">
        <f t="shared" si="7"/>
        <v>248.44</v>
      </c>
      <c r="BP6" s="34" t="str">
        <f>IF(BP7="","",IF(BP7="-","【-】","【"&amp;SUBSTITUTE(TEXT(BP7,"#,##0.00"),"-","△")&amp;"】"))</f>
        <v>【346.13】</v>
      </c>
      <c r="BQ6" s="35">
        <f>IF(BQ7="",NA(),BQ7)</f>
        <v>70.59</v>
      </c>
      <c r="BR6" s="35">
        <f t="shared" ref="BR6:BZ6" si="8">IF(BR7="",NA(),BR7)</f>
        <v>68.64</v>
      </c>
      <c r="BS6" s="35">
        <f t="shared" si="8"/>
        <v>70.95</v>
      </c>
      <c r="BT6" s="35">
        <f t="shared" si="8"/>
        <v>68.28</v>
      </c>
      <c r="BU6" s="35">
        <f t="shared" si="8"/>
        <v>73.75</v>
      </c>
      <c r="BV6" s="35">
        <f t="shared" si="8"/>
        <v>58.78</v>
      </c>
      <c r="BW6" s="35">
        <f t="shared" si="8"/>
        <v>58.53</v>
      </c>
      <c r="BX6" s="35">
        <f t="shared" si="8"/>
        <v>57.93</v>
      </c>
      <c r="BY6" s="35">
        <f t="shared" si="8"/>
        <v>57.03</v>
      </c>
      <c r="BZ6" s="35">
        <f t="shared" si="8"/>
        <v>66.73</v>
      </c>
      <c r="CA6" s="34" t="str">
        <f>IF(CA7="","",IF(CA7="-","【-】","【"&amp;SUBSTITUTE(TEXT(CA7,"#,##0.00"),"-","△")&amp;"】"))</f>
        <v>【59.83】</v>
      </c>
      <c r="CB6" s="35">
        <f>IF(CB7="",NA(),CB7)</f>
        <v>193.94</v>
      </c>
      <c r="CC6" s="35">
        <f t="shared" ref="CC6:CK6" si="9">IF(CC7="",NA(),CC7)</f>
        <v>197.75</v>
      </c>
      <c r="CD6" s="35">
        <f t="shared" si="9"/>
        <v>208.02</v>
      </c>
      <c r="CE6" s="35">
        <f t="shared" si="9"/>
        <v>206.31</v>
      </c>
      <c r="CF6" s="35">
        <f t="shared" si="9"/>
        <v>180.34</v>
      </c>
      <c r="CG6" s="35">
        <f t="shared" si="9"/>
        <v>257.02999999999997</v>
      </c>
      <c r="CH6" s="35">
        <f t="shared" si="9"/>
        <v>266.57</v>
      </c>
      <c r="CI6" s="35">
        <f t="shared" si="9"/>
        <v>276.93</v>
      </c>
      <c r="CJ6" s="35">
        <f t="shared" si="9"/>
        <v>283.73</v>
      </c>
      <c r="CK6" s="35">
        <f t="shared" si="9"/>
        <v>241.29</v>
      </c>
      <c r="CL6" s="34" t="str">
        <f>IF(CL7="","",IF(CL7="-","【-】","【"&amp;SUBSTITUTE(TEXT(CL7,"#,##0.00"),"-","△")&amp;"】"))</f>
        <v>【268.69】</v>
      </c>
      <c r="CM6" s="35">
        <f>IF(CM7="",NA(),CM7)</f>
        <v>71.430000000000007</v>
      </c>
      <c r="CN6" s="35">
        <f t="shared" ref="CN6:CV6" si="10">IF(CN7="",NA(),CN7)</f>
        <v>71.459999999999994</v>
      </c>
      <c r="CO6" s="35">
        <f t="shared" si="10"/>
        <v>71.44</v>
      </c>
      <c r="CP6" s="35">
        <f t="shared" si="10"/>
        <v>71.42</v>
      </c>
      <c r="CQ6" s="35">
        <f t="shared" si="10"/>
        <v>71.42</v>
      </c>
      <c r="CR6" s="35">
        <f t="shared" si="10"/>
        <v>61.93</v>
      </c>
      <c r="CS6" s="35">
        <f t="shared" si="10"/>
        <v>58.06</v>
      </c>
      <c r="CT6" s="35">
        <f t="shared" si="10"/>
        <v>59.08</v>
      </c>
      <c r="CU6" s="35">
        <f t="shared" si="10"/>
        <v>58.25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32051</v>
      </c>
      <c r="D7" s="37">
        <v>47</v>
      </c>
      <c r="E7" s="37">
        <v>18</v>
      </c>
      <c r="F7" s="37">
        <v>0</v>
      </c>
      <c r="G7" s="37">
        <v>0</v>
      </c>
      <c r="H7" s="37" t="s">
        <v>110</v>
      </c>
      <c r="I7" s="37" t="s">
        <v>111</v>
      </c>
      <c r="J7" s="37" t="s">
        <v>112</v>
      </c>
      <c r="K7" s="37" t="s">
        <v>113</v>
      </c>
      <c r="L7" s="37" t="s">
        <v>114</v>
      </c>
      <c r="M7" s="37"/>
      <c r="N7" s="38" t="s">
        <v>115</v>
      </c>
      <c r="O7" s="38" t="s">
        <v>116</v>
      </c>
      <c r="P7" s="38">
        <v>4.5</v>
      </c>
      <c r="Q7" s="38">
        <v>100</v>
      </c>
      <c r="R7" s="38">
        <v>4104</v>
      </c>
      <c r="S7" s="38">
        <v>98059</v>
      </c>
      <c r="T7" s="38">
        <v>908.39</v>
      </c>
      <c r="U7" s="38">
        <v>107.95</v>
      </c>
      <c r="V7" s="38">
        <v>4385</v>
      </c>
      <c r="W7" s="38">
        <v>1.24</v>
      </c>
      <c r="X7" s="38">
        <v>3536.29</v>
      </c>
      <c r="Y7" s="38">
        <v>84.81</v>
      </c>
      <c r="Z7" s="38">
        <v>70.52</v>
      </c>
      <c r="AA7" s="38">
        <v>85.24</v>
      </c>
      <c r="AB7" s="38">
        <v>69.23</v>
      </c>
      <c r="AC7" s="38">
        <v>73.56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608.23</v>
      </c>
      <c r="BG7" s="38">
        <v>600.30999999999995</v>
      </c>
      <c r="BH7" s="38">
        <v>420.97</v>
      </c>
      <c r="BI7" s="38">
        <v>469.46</v>
      </c>
      <c r="BJ7" s="38">
        <v>631.46</v>
      </c>
      <c r="BK7" s="38">
        <v>430.64</v>
      </c>
      <c r="BL7" s="38">
        <v>446.63</v>
      </c>
      <c r="BM7" s="38">
        <v>416.91</v>
      </c>
      <c r="BN7" s="38">
        <v>392.19</v>
      </c>
      <c r="BO7" s="38">
        <v>248.44</v>
      </c>
      <c r="BP7" s="38">
        <v>346.13</v>
      </c>
      <c r="BQ7" s="38">
        <v>70.59</v>
      </c>
      <c r="BR7" s="38">
        <v>68.64</v>
      </c>
      <c r="BS7" s="38">
        <v>70.95</v>
      </c>
      <c r="BT7" s="38">
        <v>68.28</v>
      </c>
      <c r="BU7" s="38">
        <v>73.75</v>
      </c>
      <c r="BV7" s="38">
        <v>58.78</v>
      </c>
      <c r="BW7" s="38">
        <v>58.53</v>
      </c>
      <c r="BX7" s="38">
        <v>57.93</v>
      </c>
      <c r="BY7" s="38">
        <v>57.03</v>
      </c>
      <c r="BZ7" s="38">
        <v>66.73</v>
      </c>
      <c r="CA7" s="38">
        <v>59.83</v>
      </c>
      <c r="CB7" s="38">
        <v>193.94</v>
      </c>
      <c r="CC7" s="38">
        <v>197.75</v>
      </c>
      <c r="CD7" s="38">
        <v>208.02</v>
      </c>
      <c r="CE7" s="38">
        <v>206.31</v>
      </c>
      <c r="CF7" s="38">
        <v>180.34</v>
      </c>
      <c r="CG7" s="38">
        <v>257.02999999999997</v>
      </c>
      <c r="CH7" s="38">
        <v>266.57</v>
      </c>
      <c r="CI7" s="38">
        <v>276.93</v>
      </c>
      <c r="CJ7" s="38">
        <v>283.73</v>
      </c>
      <c r="CK7" s="38">
        <v>241.29</v>
      </c>
      <c r="CL7" s="38">
        <v>268.69</v>
      </c>
      <c r="CM7" s="38">
        <v>71.430000000000007</v>
      </c>
      <c r="CN7" s="38">
        <v>71.459999999999994</v>
      </c>
      <c r="CO7" s="38">
        <v>71.44</v>
      </c>
      <c r="CP7" s="38">
        <v>71.42</v>
      </c>
      <c r="CQ7" s="38">
        <v>71.42</v>
      </c>
      <c r="CR7" s="38">
        <v>61.93</v>
      </c>
      <c r="CS7" s="38">
        <v>58.06</v>
      </c>
      <c r="CT7" s="38">
        <v>59.08</v>
      </c>
      <c r="CU7" s="38">
        <v>58.25</v>
      </c>
      <c r="CV7" s="38">
        <v>61.94</v>
      </c>
      <c r="CW7" s="38">
        <v>61.71</v>
      </c>
      <c r="CX7" s="38">
        <v>100</v>
      </c>
      <c r="CY7" s="38">
        <v>100</v>
      </c>
      <c r="CZ7" s="38">
        <v>100</v>
      </c>
      <c r="DA7" s="38">
        <v>100</v>
      </c>
      <c r="DB7" s="38">
        <v>100</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cp:lastPrinted>2018-02-05T07:45:58Z</cp:lastPrinted>
  <dcterms:created xsi:type="dcterms:W3CDTF">2017-12-25T02:38:59Z</dcterms:created>
  <dcterms:modified xsi:type="dcterms:W3CDTF">2018-02-22T06:31:33Z</dcterms:modified>
  <cp:category/>
</cp:coreProperties>
</file>