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10" i="4"/>
  <c r="BB8" i="4"/>
  <c r="W8" i="4"/>
  <c r="P8" i="4"/>
  <c r="B8" i="4"/>
  <c r="B6"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<sst xmlns="http://schemas.openxmlformats.org/spreadsheetml/2006/main" count="221" uniqueCount="111">
  <si>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</si>
  <si>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</si>
  <si>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</si>
  <si>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</si>
  <si>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</si>
  <si>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</si>
  <si>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</si>
  <si>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</si>
  <si>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</si>
  <si>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</si>
  <si>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</si>
  <si>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</si>
  <si>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</si>
  <si>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</si>
  <si>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</si>
  <si>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</si>
  <si>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</si>
  <si>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</si>
  <si>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</si>
  <si>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</si>
  <si>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</si>
  <si>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</si>
  <si>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</si>
  <si>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</si>
  <si>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</si>
  <si>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</si>
  <si>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</si>
  <si>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</si>
  <si>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</si>
  <si>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</si>
  <si>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</si>
  <si>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</si>
  <si>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</si>
  <si>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</si>
  <si>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</si>
  <si>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</si>
  <si>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</si>
  <si>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</si>
  <si>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</si>
  <si>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</si>
  <si>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</si>
  <si>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</si>
  <si>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</si>
  <si>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</si>
  <si>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</si>
  <si>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</si>
  <si>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</si>
  <si>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</si>
  <si>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</si>
  <si>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</si>
  <si>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</si>
  <si>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</si>
  <si>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</si>
  <si>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</si>
  <si>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</si>
  <si>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</si>
  <si>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</si>
  <si>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</si>
  <si>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</si>
  <si>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</si>
  <si>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</si>
  <si>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</si>
  <si>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</si>
  <si>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</si>
  <si>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</si>
  <si>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</si>
  <si>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</si>
  <si>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</si>
  <si>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</si>
  <si>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</si>
  <si>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</si>
  <si>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</si>
  <si>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</si>
  <si>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</si>
  <si>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</si>
  <si>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</si>
  <si>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</si>
  <si>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</si>
  <si>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</si>
  <si>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</si>
  <si>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</si>
  <si>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</si>
  <si>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</si>
  <si>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</si>
  <si>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</si>
  <si>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</si>
  <si>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</si>
  <si>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</si>
  <si>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</si>
  <si>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</si>
  <si>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</si>
  <si>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</si>
  <si>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</si>
  <si>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</si>
  <si>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</si>
  <si>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</si>
  <si>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岩手県　花巻市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</si>
  <si>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</si>
  <si>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</si>
  <si>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</si>
  <si>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</si>
  <si>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</si>
  <si>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</si>
  <si>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</si>
  <si>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</si>
  <si>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</si>
  <si>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</si>
  <si>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</si>
  <si>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平成２３年度については、東日本大震災にかかる復旧工事を行っている。
　管渠整備においては平成３２年度まで完了する予定であり、その後に本格的な更新時期を迎えることになる。今後更新費用の平準化のためにアセットマネジメントの導入を検討する。</t>
    <rPh sb="1" eb="3">
      <t>ヘイセイ</t>
    </rPh>
    <rPh sb="5" eb="7">
      <t>ネンド</t>
    </rPh>
    <rPh sb="13" eb="14">
      <t>ヒガシ</t>
    </rPh>
    <rPh sb="14" eb="16">
      <t>ニホン</t>
    </rPh>
    <rPh sb="16" eb="19">
      <t>ダイシンサイ</t>
    </rPh>
    <rPh sb="23" eb="25">
      <t>フッキュウ</t>
    </rPh>
    <rPh sb="25" eb="27">
      <t>コウジ</t>
    </rPh>
    <rPh sb="28" eb="29">
      <t>オコナ</t>
    </rPh>
    <rPh sb="36" eb="38">
      <t>カンキョ</t>
    </rPh>
    <rPh sb="38" eb="40">
      <t>セイビ</t>
    </rPh>
    <rPh sb="45" eb="47">
      <t>ヘイセイ</t>
    </rPh>
    <rPh sb="49" eb="51">
      <t>ネンド</t>
    </rPh>
    <rPh sb="53" eb="55">
      <t>カンリョウ</t>
    </rPh>
    <rPh sb="57" eb="59">
      <t>ヨテイ</t>
    </rPh>
    <rPh sb="65" eb="66">
      <t>ゴ</t>
    </rPh>
    <rPh sb="67" eb="70">
      <t>ホンカクテキ</t>
    </rPh>
    <rPh sb="71" eb="73">
      <t>コウシン</t>
    </rPh>
    <rPh sb="73" eb="75">
      <t>ジキ</t>
    </rPh>
    <rPh sb="76" eb="77">
      <t>ムカ</t>
    </rPh>
    <rPh sb="85" eb="87">
      <t>コンゴ</t>
    </rPh>
    <rPh sb="87" eb="89">
      <t>コウシン</t>
    </rPh>
    <rPh sb="89" eb="91">
      <t>ヒヨウ</t>
    </rPh>
    <rPh sb="92" eb="95">
      <t>ヘイジュンカ</t>
    </rPh>
    <rPh sb="110" eb="112">
      <t>ドウニュウ</t>
    </rPh>
    <rPh sb="113" eb="115">
      <t>ケントウ</t>
    </rPh>
    <phoneticPr fontId="4"/>
  </si>
  <si>
    <t>　公共下水道事業については平成２８年度に地方公営企業法を適用し公営企業会計へ移行する予定であるため、財務諸表や各指標を活用した経営分析を行い、使用料改定を視野に入れた抜本的な経営改善策を検討していく。併せて、中長期的な経営計画である「経営戦略」の策定に努めていく。</t>
    <rPh sb="1" eb="3">
      <t>コウキョウ</t>
    </rPh>
    <rPh sb="3" eb="6">
      <t>ゲスイドウ</t>
    </rPh>
    <rPh sb="6" eb="8">
      <t>ジギョウ</t>
    </rPh>
    <rPh sb="13" eb="15">
      <t>ヘイセイ</t>
    </rPh>
    <rPh sb="17" eb="19">
      <t>ネンド</t>
    </rPh>
    <rPh sb="20" eb="22">
      <t>チホウ</t>
    </rPh>
    <rPh sb="22" eb="24">
      <t>コウエイ</t>
    </rPh>
    <rPh sb="24" eb="26">
      <t>キギョウ</t>
    </rPh>
    <rPh sb="26" eb="27">
      <t>ホウ</t>
    </rPh>
    <rPh sb="28" eb="30">
      <t>テキヨウ</t>
    </rPh>
    <rPh sb="31" eb="33">
      <t>コウエイ</t>
    </rPh>
    <rPh sb="33" eb="35">
      <t>キギョウ</t>
    </rPh>
    <rPh sb="35" eb="37">
      <t>カイケイ</t>
    </rPh>
    <rPh sb="38" eb="40">
      <t>イコウ</t>
    </rPh>
    <rPh sb="42" eb="44">
      <t>ヨテイ</t>
    </rPh>
    <rPh sb="50" eb="52">
      <t>ザイム</t>
    </rPh>
    <rPh sb="52" eb="54">
      <t>ショヒョウ</t>
    </rPh>
    <rPh sb="55" eb="58">
      <t>カクシヒョウ</t>
    </rPh>
    <rPh sb="59" eb="61">
      <t>カツヨウ</t>
    </rPh>
    <rPh sb="63" eb="65">
      <t>ケイエイ</t>
    </rPh>
    <rPh sb="65" eb="67">
      <t>ブンセキ</t>
    </rPh>
    <rPh sb="68" eb="69">
      <t>オコナ</t>
    </rPh>
    <rPh sb="71" eb="74">
      <t>シヨウリョウ</t>
    </rPh>
    <rPh sb="74" eb="76">
      <t>カイテイ</t>
    </rPh>
    <rPh sb="77" eb="79">
      <t>シヤ</t>
    </rPh>
    <rPh sb="80" eb="81">
      <t>イ</t>
    </rPh>
    <rPh sb="83" eb="85">
      <t>バッポン</t>
    </rPh>
    <rPh sb="85" eb="86">
      <t>テキ</t>
    </rPh>
    <rPh sb="87" eb="89">
      <t>ケイエイ</t>
    </rPh>
    <rPh sb="89" eb="92">
      <t>カイゼンサク</t>
    </rPh>
    <rPh sb="93" eb="95">
      <t>ケントウ</t>
    </rPh>
    <rPh sb="100" eb="101">
      <t>アワ</t>
    </rPh>
    <rPh sb="104" eb="108">
      <t>チュウチョウキテキ</t>
    </rPh>
    <rPh sb="109" eb="111">
      <t>ケイエイ</t>
    </rPh>
    <rPh sb="111" eb="113">
      <t>ケイカク</t>
    </rPh>
    <rPh sb="117" eb="119">
      <t>ケイエイ</t>
    </rPh>
    <rPh sb="119" eb="121">
      <t>センリャク</t>
    </rPh>
    <rPh sb="123" eb="125">
      <t>サクテイ</t>
    </rPh>
    <rPh sb="126" eb="127">
      <t>ツト</t>
    </rPh>
    <phoneticPr fontId="4"/>
  </si>
  <si>
    <t>　企業債残高対事業規模比率は年々減少してきているものの、収益的収支比率や経費回収率は低い水準となっている。併せて、汚水処理原価が平均より高くなっていることから、適切な使用料水準となっていない、と言える。維持管理費の削減及び水洗化率向上のための普及促進により有収水量の向上を目指し、経営改善をしていく。</t>
    <rPh sb="1" eb="3">
      <t>キギョウ</t>
    </rPh>
    <rPh sb="3" eb="4">
      <t>サイ</t>
    </rPh>
    <rPh sb="4" eb="6">
      <t>ザンダカ</t>
    </rPh>
    <rPh sb="6" eb="7">
      <t>タイ</t>
    </rPh>
    <rPh sb="7" eb="9">
      <t>ジギョウ</t>
    </rPh>
    <rPh sb="9" eb="11">
      <t>キボ</t>
    </rPh>
    <rPh sb="11" eb="13">
      <t>ヒリツ</t>
    </rPh>
    <rPh sb="14" eb="16">
      <t>ネンネン</t>
    </rPh>
    <rPh sb="16" eb="18">
      <t>ゲンショウ</t>
    </rPh>
    <rPh sb="28" eb="31">
      <t>シュウエキテキ</t>
    </rPh>
    <rPh sb="31" eb="33">
      <t>シュウシ</t>
    </rPh>
    <rPh sb="33" eb="35">
      <t>ヒリツ</t>
    </rPh>
    <rPh sb="36" eb="38">
      <t>ケイヒ</t>
    </rPh>
    <rPh sb="38" eb="40">
      <t>カイシュウ</t>
    </rPh>
    <rPh sb="40" eb="41">
      <t>リツ</t>
    </rPh>
    <rPh sb="42" eb="43">
      <t>ヒク</t>
    </rPh>
    <rPh sb="44" eb="46">
      <t>スイジュン</t>
    </rPh>
    <rPh sb="53" eb="54">
      <t>アワ</t>
    </rPh>
    <rPh sb="57" eb="59">
      <t>オスイ</t>
    </rPh>
    <rPh sb="59" eb="61">
      <t>ショリ</t>
    </rPh>
    <rPh sb="61" eb="63">
      <t>ゲンカ</t>
    </rPh>
    <rPh sb="64" eb="66">
      <t>ヘイキン</t>
    </rPh>
    <rPh sb="68" eb="69">
      <t>タカ</t>
    </rPh>
    <rPh sb="80" eb="82">
      <t>テキセツ</t>
    </rPh>
    <rPh sb="83" eb="86">
      <t>シヨウリョウ</t>
    </rPh>
    <rPh sb="86" eb="88">
      <t>スイジュン</t>
    </rPh>
    <rPh sb="97" eb="98">
      <t>イ</t>
    </rPh>
    <rPh sb="101" eb="103">
      <t>イジ</t>
    </rPh>
    <rPh sb="103" eb="106">
      <t>カンリヒ</t>
    </rPh>
    <rPh sb="107" eb="109">
      <t>サクゲン</t>
    </rPh>
    <rPh sb="109" eb="110">
      <t>オヨ</t>
    </rPh>
    <rPh sb="111" eb="114">
      <t>スイセンカ</t>
    </rPh>
    <rPh sb="114" eb="115">
      <t>リツ</t>
    </rPh>
    <rPh sb="115" eb="117">
      <t>コウジョウ</t>
    </rPh>
    <rPh sb="121" eb="123">
      <t>フキュウ</t>
    </rPh>
    <rPh sb="123" eb="125">
      <t>ソクシン</t>
    </rPh>
    <rPh sb="128" eb="130">
      <t>ユウシュウ</t>
    </rPh>
    <rPh sb="130" eb="132">
      <t>スイリョウ</t>
    </rPh>
    <rPh sb="133" eb="135">
      <t>コウジョウ</t>
    </rPh>
    <rPh sb="136" eb="138">
      <t>メザ</t>
    </rPh>
    <rPh sb="140" eb="142">
      <t>ケイエイ</t>
    </rPh>
    <rPh sb="142" eb="144">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</si>
</sst>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0.32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8985600"/>
        <c:axId val="889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88985600"/>
        <c:axId val="88987520"/>
      </c:lineChart>
      <c:dateAx>
        <c:axId val="88985600"/>
        <c:scaling>
          <c:orientation val="minMax"/>
        </c:scaling>
        <c:delete val="1"/>
        <c:axPos val="b"/>
        <c:numFmt formatCode="ge" sourceLinked="1"/>
        <c:majorTickMark val="none"/>
        <c:minorTickMark val="none"/>
        <c:tickLblPos val="none"/>
        <c:crossAx val="88987520"/>
        <c:crosses val="autoZero"/>
        <c:auto val="1"/>
        <c:lblOffset val="100"/>
        <c:baseTimeUnit val="years"/>
      </c:dateAx>
      <c:valAx>
        <c:axId val="889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36.119999999999997</c:v>
                </c:pt>
                <c:pt idx="1">
                  <c:v>36.119999999999997</c:v>
                </c:pt>
                <c:pt idx="2">
                  <c:v>36.119999999999997</c:v>
                </c:pt>
                <c:pt idx="3">
                  <c:v>45</c:v>
                </c:pt>
                <c:pt idx="4">
                  <c:v>34.47</c:v>
                </c:pt>
              </c:numCache>
            </c:numRef>
          </c:val>
        </c:ser>
        <c:dLbls>
          <c:showLegendKey val="0"/>
          <c:showVal val="0"/>
          <c:showCatName val="0"/>
          <c:showSerName val="0"/>
          <c:showPercent val="0"/>
          <c:showBubbleSize val="0"/>
        </c:dLbls>
        <c:gapWidth val="150"/>
        <c:axId val="101020800"/>
        <c:axId val="1010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101020800"/>
        <c:axId val="101022720"/>
      </c:lineChart>
      <c:dateAx>
        <c:axId val="101020800"/>
        <c:scaling>
          <c:orientation val="minMax"/>
        </c:scaling>
        <c:delete val="1"/>
        <c:axPos val="b"/>
        <c:numFmt formatCode="ge" sourceLinked="1"/>
        <c:majorTickMark val="none"/>
        <c:minorTickMark val="none"/>
        <c:tickLblPos val="none"/>
        <c:crossAx val="101022720"/>
        <c:crosses val="autoZero"/>
        <c:auto val="1"/>
        <c:lblOffset val="100"/>
        <c:baseTimeUnit val="years"/>
      </c:dateAx>
      <c:valAx>
        <c:axId val="1010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78.47</c:v>
                </c:pt>
                <c:pt idx="1">
                  <c:v>78.010000000000005</c:v>
                </c:pt>
                <c:pt idx="2">
                  <c:v>79.91</c:v>
                </c:pt>
                <c:pt idx="3">
                  <c:v>79.930000000000007</c:v>
                </c:pt>
                <c:pt idx="4">
                  <c:v>81.84</c:v>
                </c:pt>
              </c:numCache>
            </c:numRef>
          </c:val>
        </c:ser>
        <c:dLbls>
          <c:showLegendKey val="0"/>
          <c:showVal val="0"/>
          <c:showCatName val="0"/>
          <c:showSerName val="0"/>
          <c:showPercent val="0"/>
          <c:showBubbleSize val="0"/>
        </c:dLbls>
        <c:gapWidth val="150"/>
        <c:axId val="101061376"/>
        <c:axId val="1010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101061376"/>
        <c:axId val="101063296"/>
      </c:lineChart>
      <c:dateAx>
        <c:axId val="101061376"/>
        <c:scaling>
          <c:orientation val="minMax"/>
        </c:scaling>
        <c:delete val="1"/>
        <c:axPos val="b"/>
        <c:numFmt formatCode="ge" sourceLinked="1"/>
        <c:majorTickMark val="none"/>
        <c:minorTickMark val="none"/>
        <c:tickLblPos val="none"/>
        <c:crossAx val="101063296"/>
        <c:crosses val="autoZero"/>
        <c:auto val="1"/>
        <c:lblOffset val="100"/>
        <c:baseTimeUnit val="years"/>
      </c:dateAx>
      <c:valAx>
        <c:axId val="1010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54.18</c:v>
                </c:pt>
                <c:pt idx="1">
                  <c:v>49.91</c:v>
                </c:pt>
                <c:pt idx="2">
                  <c:v>49.88</c:v>
                </c:pt>
                <c:pt idx="3">
                  <c:v>43.19</c:v>
                </c:pt>
                <c:pt idx="4">
                  <c:v>49</c:v>
                </c:pt>
              </c:numCache>
            </c:numRef>
          </c:val>
        </c:ser>
        <c:dLbls>
          <c:showLegendKey val="0"/>
          <c:showVal val="0"/>
          <c:showCatName val="0"/>
          <c:showSerName val="0"/>
          <c:showPercent val="0"/>
          <c:showBubbleSize val="0"/>
        </c:dLbls>
        <c:gapWidth val="150"/>
        <c:axId val="89034112"/>
        <c:axId val="890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34112"/>
        <c:axId val="89036288"/>
      </c:lineChart>
      <c:dateAx>
        <c:axId val="89034112"/>
        <c:scaling>
          <c:orientation val="minMax"/>
        </c:scaling>
        <c:delete val="1"/>
        <c:axPos val="b"/>
        <c:numFmt formatCode="ge" sourceLinked="1"/>
        <c:majorTickMark val="none"/>
        <c:minorTickMark val="none"/>
        <c:tickLblPos val="none"/>
        <c:crossAx val="89036288"/>
        <c:crosses val="autoZero"/>
        <c:auto val="1"/>
        <c:lblOffset val="100"/>
        <c:baseTimeUnit val="years"/>
      </c:dateAx>
      <c:valAx>
        <c:axId val="890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86976"/>
        <c:axId val="890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86976"/>
        <c:axId val="89093248"/>
      </c:lineChart>
      <c:dateAx>
        <c:axId val="89086976"/>
        <c:scaling>
          <c:orientation val="minMax"/>
        </c:scaling>
        <c:delete val="1"/>
        <c:axPos val="b"/>
        <c:numFmt formatCode="ge" sourceLinked="1"/>
        <c:majorTickMark val="none"/>
        <c:minorTickMark val="none"/>
        <c:tickLblPos val="none"/>
        <c:crossAx val="89093248"/>
        <c:crosses val="autoZero"/>
        <c:auto val="1"/>
        <c:lblOffset val="100"/>
        <c:baseTimeUnit val="years"/>
      </c:dateAx>
      <c:valAx>
        <c:axId val="890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11168"/>
        <c:axId val="970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11168"/>
        <c:axId val="97026816"/>
      </c:lineChart>
      <c:dateAx>
        <c:axId val="89111168"/>
        <c:scaling>
          <c:orientation val="minMax"/>
        </c:scaling>
        <c:delete val="1"/>
        <c:axPos val="b"/>
        <c:numFmt formatCode="ge" sourceLinked="1"/>
        <c:majorTickMark val="none"/>
        <c:minorTickMark val="none"/>
        <c:tickLblPos val="none"/>
        <c:crossAx val="97026816"/>
        <c:crosses val="autoZero"/>
        <c:auto val="1"/>
        <c:lblOffset val="100"/>
        <c:baseTimeUnit val="years"/>
      </c:dateAx>
      <c:valAx>
        <c:axId val="970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57024"/>
        <c:axId val="987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57024"/>
        <c:axId val="98701696"/>
      </c:lineChart>
      <c:dateAx>
        <c:axId val="97057024"/>
        <c:scaling>
          <c:orientation val="minMax"/>
        </c:scaling>
        <c:delete val="1"/>
        <c:axPos val="b"/>
        <c:numFmt formatCode="ge" sourceLinked="1"/>
        <c:majorTickMark val="none"/>
        <c:minorTickMark val="none"/>
        <c:tickLblPos val="none"/>
        <c:crossAx val="98701696"/>
        <c:crosses val="autoZero"/>
        <c:auto val="1"/>
        <c:lblOffset val="100"/>
        <c:baseTimeUnit val="years"/>
      </c:dateAx>
      <c:valAx>
        <c:axId val="987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20384"/>
        <c:axId val="987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20384"/>
        <c:axId val="98726656"/>
      </c:lineChart>
      <c:dateAx>
        <c:axId val="98720384"/>
        <c:scaling>
          <c:orientation val="minMax"/>
        </c:scaling>
        <c:delete val="1"/>
        <c:axPos val="b"/>
        <c:numFmt formatCode="ge" sourceLinked="1"/>
        <c:majorTickMark val="none"/>
        <c:minorTickMark val="none"/>
        <c:tickLblPos val="none"/>
        <c:crossAx val="98726656"/>
        <c:crosses val="autoZero"/>
        <c:auto val="1"/>
        <c:lblOffset val="100"/>
        <c:baseTimeUnit val="years"/>
      </c:dateAx>
      <c:valAx>
        <c:axId val="987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2726.97</c:v>
                </c:pt>
                <c:pt idx="1">
                  <c:v>2213.7399999999998</c:v>
                </c:pt>
                <c:pt idx="2">
                  <c:v>2122.81</c:v>
                </c:pt>
                <c:pt idx="3">
                  <c:v>2019.99</c:v>
                </c:pt>
                <c:pt idx="4">
                  <c:v>1800.53</c:v>
                </c:pt>
              </c:numCache>
            </c:numRef>
          </c:val>
        </c:ser>
        <c:dLbls>
          <c:showLegendKey val="0"/>
          <c:showVal val="0"/>
          <c:showCatName val="0"/>
          <c:showSerName val="0"/>
          <c:showPercent val="0"/>
          <c:showBubbleSize val="0"/>
        </c:dLbls>
        <c:gapWidth val="150"/>
        <c:axId val="98752768"/>
        <c:axId val="987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98752768"/>
        <c:axId val="98759040"/>
      </c:lineChart>
      <c:dateAx>
        <c:axId val="98752768"/>
        <c:scaling>
          <c:orientation val="minMax"/>
        </c:scaling>
        <c:delete val="1"/>
        <c:axPos val="b"/>
        <c:numFmt formatCode="ge" sourceLinked="1"/>
        <c:majorTickMark val="none"/>
        <c:minorTickMark val="none"/>
        <c:tickLblPos val="none"/>
        <c:crossAx val="98759040"/>
        <c:crosses val="autoZero"/>
        <c:auto val="1"/>
        <c:lblOffset val="100"/>
        <c:baseTimeUnit val="years"/>
      </c:dateAx>
      <c:valAx>
        <c:axId val="987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54.1</c:v>
                </c:pt>
                <c:pt idx="1">
                  <c:v>57.02</c:v>
                </c:pt>
                <c:pt idx="2">
                  <c:v>65.38</c:v>
                </c:pt>
                <c:pt idx="3">
                  <c:v>63.16</c:v>
                </c:pt>
                <c:pt idx="4">
                  <c:v>69.8</c:v>
                </c:pt>
              </c:numCache>
            </c:numRef>
          </c:val>
        </c:ser>
        <c:dLbls>
          <c:showLegendKey val="0"/>
          <c:showVal val="0"/>
          <c:showCatName val="0"/>
          <c:showSerName val="0"/>
          <c:showPercent val="0"/>
          <c:showBubbleSize val="0"/>
        </c:dLbls>
        <c:gapWidth val="150"/>
        <c:axId val="100407168"/>
        <c:axId val="1004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100407168"/>
        <c:axId val="100429824"/>
      </c:lineChart>
      <c:dateAx>
        <c:axId val="100407168"/>
        <c:scaling>
          <c:orientation val="minMax"/>
        </c:scaling>
        <c:delete val="1"/>
        <c:axPos val="b"/>
        <c:numFmt formatCode="ge" sourceLinked="1"/>
        <c:majorTickMark val="none"/>
        <c:minorTickMark val="none"/>
        <c:tickLblPos val="none"/>
        <c:crossAx val="100429824"/>
        <c:crosses val="autoZero"/>
        <c:auto val="1"/>
        <c:lblOffset val="100"/>
        <c:baseTimeUnit val="years"/>
      </c:dateAx>
      <c:valAx>
        <c:axId val="1004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287.58999999999997</c:v>
                </c:pt>
                <c:pt idx="1">
                  <c:v>285.61</c:v>
                </c:pt>
                <c:pt idx="2">
                  <c:v>238.93</c:v>
                </c:pt>
                <c:pt idx="3">
                  <c:v>247.79</c:v>
                </c:pt>
                <c:pt idx="4">
                  <c:v>238.07</c:v>
                </c:pt>
              </c:numCache>
            </c:numRef>
          </c:val>
        </c:ser>
        <c:dLbls>
          <c:showLegendKey val="0"/>
          <c:showVal val="0"/>
          <c:showCatName val="0"/>
          <c:showSerName val="0"/>
          <c:showPercent val="0"/>
          <c:showBubbleSize val="0"/>
        </c:dLbls>
        <c:gapWidth val="150"/>
        <c:axId val="100992512"/>
        <c:axId val="1009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100992512"/>
        <c:axId val="100994432"/>
      </c:lineChart>
      <c:dateAx>
        <c:axId val="100992512"/>
        <c:scaling>
          <c:orientation val="minMax"/>
        </c:scaling>
        <c:delete val="1"/>
        <c:axPos val="b"/>
        <c:numFmt formatCode="ge" sourceLinked="1"/>
        <c:majorTickMark val="none"/>
        <c:minorTickMark val="none"/>
        <c:tickLblPos val="none"/>
        <c:crossAx val="100994432"/>
        <c:crosses val="autoZero"/>
        <c:auto val="1"/>
        <c:lblOffset val="100"/>
        <c:baseTimeUnit val="years"/>
      </c:dateAx>
      <c:valAx>
        <c:axId val="1009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岩手県　花巻市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99773</v>
      </c>
      <c r="AM8" s="64"/>
      <c r="AN8" s="64"/>
      <c r="AO8" s="64"/>
      <c r="AP8" s="64"/>
      <c r="AQ8" s="64"/>
      <c r="AR8" s="64"/>
      <c r="AS8" s="64"/>
      <c r="AT8" s="63">
        <f>データ!S6</f>
        <v>908.39</v>
      </c>
      <c r="AU8" s="63"/>
      <c r="AV8" s="63"/>
      <c r="AW8" s="63"/>
      <c r="AX8" s="63"/>
      <c r="AY8" s="63"/>
      <c r="AZ8" s="63"/>
      <c r="BA8" s="63"/>
      <c r="BB8" s="63">
        <f>データ!T6</f>
        <v>109.83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57.5</v>
      </c>
      <c r="Q10" s="63"/>
      <c r="R10" s="63"/>
      <c r="S10" s="63"/>
      <c r="T10" s="63"/>
      <c r="U10" s="63"/>
      <c r="V10" s="63"/>
      <c r="W10" s="63">
        <f>データ!P6</f>
        <v>89.46</v>
      </c>
      <c r="X10" s="63"/>
      <c r="Y10" s="63"/>
      <c r="Z10" s="63"/>
      <c r="AA10" s="63"/>
      <c r="AB10" s="63"/>
      <c r="AC10" s="63"/>
      <c r="AD10" s="64">
        <f>データ!Q6</f>
        <v>2808</v>
      </c>
      <c r="AE10" s="64"/>
      <c r="AF10" s="64"/>
      <c r="AG10" s="64"/>
      <c r="AH10" s="64"/>
      <c r="AI10" s="64"/>
      <c r="AJ10" s="64"/>
      <c r="AK10" s="2"/>
      <c r="AL10" s="64">
        <f>データ!U6</f>
        <v>57053</v>
      </c>
      <c r="AM10" s="64"/>
      <c r="AN10" s="64"/>
      <c r="AO10" s="64"/>
      <c r="AP10" s="64"/>
      <c r="AQ10" s="64"/>
      <c r="AR10" s="64"/>
      <c r="AS10" s="64"/>
      <c r="AT10" s="63">
        <f>データ!V6</f>
        <v>22.91</v>
      </c>
      <c r="AU10" s="63"/>
      <c r="AV10" s="63"/>
      <c r="AW10" s="63"/>
      <c r="AX10" s="63"/>
      <c r="AY10" s="63"/>
      <c r="AZ10" s="63"/>
      <c r="BA10" s="63"/>
      <c r="BB10" s="63">
        <f>データ!W6</f>
        <v>2490.31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32051</v>
      </c>
      <c r="D6" s="31">
        <f t="shared" si="3"/>
        <v>47</v>
      </c>
      <c r="E6" s="31">
        <f t="shared" si="3"/>
        <v>17</v>
      </c>
      <c r="F6" s="31">
        <f t="shared" si="3"/>
        <v>1</v>
      </c>
      <c r="G6" s="31">
        <f t="shared" si="3"/>
        <v>0</v>
      </c>
      <c r="H6" s="31" t="str">
        <f t="shared" si="3"/>
        <v>岩手県　花巻市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57.5</v>
      </c>
      <c r="P6" s="32">
        <f t="shared" si="3"/>
        <v>89.46</v>
      </c>
      <c r="Q6" s="32">
        <f t="shared" si="3"/>
        <v>2808</v>
      </c>
      <c r="R6" s="32">
        <f t="shared" si="3"/>
        <v>99773</v>
      </c>
      <c r="S6" s="32">
        <f t="shared" si="3"/>
        <v>908.39</v>
      </c>
      <c r="T6" s="32">
        <f t="shared" si="3"/>
        <v>109.83</v>
      </c>
      <c r="U6" s="32">
        <f t="shared" si="3"/>
        <v>57053</v>
      </c>
      <c r="V6" s="32">
        <f t="shared" si="3"/>
        <v>22.91</v>
      </c>
      <c r="W6" s="32">
        <f t="shared" si="3"/>
        <v>2490.31</v>
      </c>
      <c r="X6" s="33">
        <f>IF(X7="",NA(),X7)</f>
        <v>54.18</v>
      </c>
      <c r="Y6" s="33">
        <f t="shared" ref="Y6:AG6" si="4">IF(Y7="",NA(),Y7)</f>
        <v>49.91</v>
      </c>
      <c r="Z6" s="33">
        <f t="shared" si="4"/>
        <v>49.88</v>
      </c>
      <c r="AA6" s="33">
        <f t="shared" si="4"/>
        <v>43.19</v>
      </c>
      <c r="AB6" s="33">
        <f t="shared" si="4"/>
        <v>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2726.97</v>
      </c>
      <c r="BF6" s="33">
        <f t="shared" ref="BF6:BN6" si="7">IF(BF7="",NA(),BF7)</f>
        <v>2213.7399999999998</v>
      </c>
      <c r="BG6" s="33">
        <f t="shared" si="7"/>
        <v>2122.81</v>
      </c>
      <c r="BH6" s="33">
        <f t="shared" si="7"/>
        <v>2019.99</v>
      </c>
      <c r="BI6" s="33">
        <f t="shared" si="7"/>
        <v>1800.53</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54.1</v>
      </c>
      <c r="BQ6" s="33">
        <f t="shared" ref="BQ6:BY6" si="8">IF(BQ7="",NA(),BQ7)</f>
        <v>57.02</v>
      </c>
      <c r="BR6" s="33">
        <f t="shared" si="8"/>
        <v>65.38</v>
      </c>
      <c r="BS6" s="33">
        <f t="shared" si="8"/>
        <v>63.16</v>
      </c>
      <c r="BT6" s="33">
        <f t="shared" si="8"/>
        <v>69.8</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287.58999999999997</v>
      </c>
      <c r="CB6" s="33">
        <f t="shared" ref="CB6:CJ6" si="9">IF(CB7="",NA(),CB7)</f>
        <v>285.61</v>
      </c>
      <c r="CC6" s="33">
        <f t="shared" si="9"/>
        <v>238.93</v>
      </c>
      <c r="CD6" s="33">
        <f t="shared" si="9"/>
        <v>247.79</v>
      </c>
      <c r="CE6" s="33">
        <f t="shared" si="9"/>
        <v>238.07</v>
      </c>
      <c r="CF6" s="33">
        <f t="shared" si="9"/>
        <v>199.72</v>
      </c>
      <c r="CG6" s="33">
        <f t="shared" si="9"/>
        <v>201.25</v>
      </c>
      <c r="CH6" s="33">
        <f t="shared" si="9"/>
        <v>199.32</v>
      </c>
      <c r="CI6" s="33">
        <f t="shared" si="9"/>
        <v>199.36</v>
      </c>
      <c r="CJ6" s="33">
        <f t="shared" si="9"/>
        <v>193.74</v>
      </c>
      <c r="CK6" s="32" t="str">
        <f>IF(CK7="","",IF(CK7="-","【-】","【"&amp;SUBSTITUTE(TEXT(CK7,"#,##0.00"),"-","△")&amp;"】"))</f>
        <v>【142.28】</v>
      </c>
      <c r="CL6" s="33">
        <f>IF(CL7="",NA(),CL7)</f>
        <v>36.119999999999997</v>
      </c>
      <c r="CM6" s="33">
        <f t="shared" ref="CM6:CU6" si="10">IF(CM7="",NA(),CM7)</f>
        <v>36.119999999999997</v>
      </c>
      <c r="CN6" s="33">
        <f t="shared" si="10"/>
        <v>36.119999999999997</v>
      </c>
      <c r="CO6" s="33">
        <f t="shared" si="10"/>
        <v>45</v>
      </c>
      <c r="CP6" s="33">
        <f t="shared" si="10"/>
        <v>34.47</v>
      </c>
      <c r="CQ6" s="33">
        <f t="shared" si="10"/>
        <v>60.04</v>
      </c>
      <c r="CR6" s="33">
        <f t="shared" si="10"/>
        <v>63.88</v>
      </c>
      <c r="CS6" s="33">
        <f t="shared" si="10"/>
        <v>65.31</v>
      </c>
      <c r="CT6" s="33">
        <f t="shared" si="10"/>
        <v>62.09</v>
      </c>
      <c r="CU6" s="33">
        <f t="shared" si="10"/>
        <v>62.23</v>
      </c>
      <c r="CV6" s="32" t="str">
        <f>IF(CV7="","",IF(CV7="-","【-】","【"&amp;SUBSTITUTE(TEXT(CV7,"#,##0.00"),"-","△")&amp;"】"))</f>
        <v>【60.35】</v>
      </c>
      <c r="CW6" s="33">
        <f>IF(CW7="",NA(),CW7)</f>
        <v>78.47</v>
      </c>
      <c r="CX6" s="33">
        <f t="shared" ref="CX6:DF6" si="11">IF(CX7="",NA(),CX7)</f>
        <v>78.010000000000005</v>
      </c>
      <c r="CY6" s="33">
        <f t="shared" si="11"/>
        <v>79.91</v>
      </c>
      <c r="CZ6" s="33">
        <f t="shared" si="11"/>
        <v>79.930000000000007</v>
      </c>
      <c r="DA6" s="33">
        <f t="shared" si="11"/>
        <v>81.84</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0.32</v>
      </c>
      <c r="EF6" s="32">
        <f t="shared" si="14"/>
        <v>0</v>
      </c>
      <c r="EG6" s="32">
        <f t="shared" si="14"/>
        <v>0</v>
      </c>
      <c r="EH6" s="32">
        <f t="shared" si="14"/>
        <v>0</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32051</v>
      </c>
      <c r="D7" s="35">
        <v>47</v>
      </c>
      <c r="E7" s="35">
        <v>17</v>
      </c>
      <c r="F7" s="35">
        <v>1</v>
      </c>
      <c r="G7" s="35">
        <v>0</v>
      </c>
      <c r="H7" s="35" t="s">
        <v>96</v>
      </c>
      <c r="I7" s="35" t="s">
        <v>97</v>
      </c>
      <c r="J7" s="35" t="s">
        <v>98</v>
      </c>
      <c r="K7" s="35" t="s">
        <v>99</v>
      </c>
      <c r="L7" s="35" t="s">
        <v>100</v>
      </c>
      <c r="M7" s="36" t="s">
        <v>101</v>
      </c>
      <c r="N7" s="36" t="s">
        <v>102</v>
      </c>
      <c r="O7" s="36">
        <v>57.5</v>
      </c>
      <c r="P7" s="36">
        <v>89.46</v>
      </c>
      <c r="Q7" s="36">
        <v>2808</v>
      </c>
      <c r="R7" s="36">
        <v>99773</v>
      </c>
      <c r="S7" s="36">
        <v>908.39</v>
      </c>
      <c r="T7" s="36">
        <v>109.83</v>
      </c>
      <c r="U7" s="36">
        <v>57053</v>
      </c>
      <c r="V7" s="36">
        <v>22.91</v>
      </c>
      <c r="W7" s="36">
        <v>2490.31</v>
      </c>
      <c r="X7" s="36">
        <v>54.18</v>
      </c>
      <c r="Y7" s="36">
        <v>49.91</v>
      </c>
      <c r="Z7" s="36">
        <v>49.88</v>
      </c>
      <c r="AA7" s="36">
        <v>43.19</v>
      </c>
      <c r="AB7" s="36">
        <v>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2726.97</v>
      </c>
      <c r="BF7" s="36">
        <v>2213.7399999999998</v>
      </c>
      <c r="BG7" s="36">
        <v>2122.81</v>
      </c>
      <c r="BH7" s="36">
        <v>2019.99</v>
      </c>
      <c r="BI7" s="36">
        <v>1800.53</v>
      </c>
      <c r="BJ7" s="36">
        <v>1206.54</v>
      </c>
      <c r="BK7" s="36">
        <v>1247.2</v>
      </c>
      <c r="BL7" s="36">
        <v>1189.0999999999999</v>
      </c>
      <c r="BM7" s="36">
        <v>1115.1099999999999</v>
      </c>
      <c r="BN7" s="36">
        <v>1010.51</v>
      </c>
      <c r="BO7" s="36">
        <v>776.35</v>
      </c>
      <c r="BP7" s="36">
        <v>54.1</v>
      </c>
      <c r="BQ7" s="36">
        <v>57.02</v>
      </c>
      <c r="BR7" s="36">
        <v>65.38</v>
      </c>
      <c r="BS7" s="36">
        <v>63.16</v>
      </c>
      <c r="BT7" s="36">
        <v>69.8</v>
      </c>
      <c r="BU7" s="36">
        <v>77.739999999999995</v>
      </c>
      <c r="BV7" s="36">
        <v>77.489999999999995</v>
      </c>
      <c r="BW7" s="36">
        <v>78.78</v>
      </c>
      <c r="BX7" s="36">
        <v>79.540000000000006</v>
      </c>
      <c r="BY7" s="36">
        <v>83</v>
      </c>
      <c r="BZ7" s="36">
        <v>96.57</v>
      </c>
      <c r="CA7" s="36">
        <v>287.58999999999997</v>
      </c>
      <c r="CB7" s="36">
        <v>285.61</v>
      </c>
      <c r="CC7" s="36">
        <v>238.93</v>
      </c>
      <c r="CD7" s="36">
        <v>247.79</v>
      </c>
      <c r="CE7" s="36">
        <v>238.07</v>
      </c>
      <c r="CF7" s="36">
        <v>199.72</v>
      </c>
      <c r="CG7" s="36">
        <v>201.25</v>
      </c>
      <c r="CH7" s="36">
        <v>199.32</v>
      </c>
      <c r="CI7" s="36">
        <v>199.36</v>
      </c>
      <c r="CJ7" s="36">
        <v>193.74</v>
      </c>
      <c r="CK7" s="36">
        <v>142.28</v>
      </c>
      <c r="CL7" s="36">
        <v>36.119999999999997</v>
      </c>
      <c r="CM7" s="36">
        <v>36.119999999999997</v>
      </c>
      <c r="CN7" s="36">
        <v>36.119999999999997</v>
      </c>
      <c r="CO7" s="36">
        <v>45</v>
      </c>
      <c r="CP7" s="36">
        <v>34.47</v>
      </c>
      <c r="CQ7" s="36">
        <v>60.04</v>
      </c>
      <c r="CR7" s="36">
        <v>63.88</v>
      </c>
      <c r="CS7" s="36">
        <v>65.31</v>
      </c>
      <c r="CT7" s="36">
        <v>62.09</v>
      </c>
      <c r="CU7" s="36">
        <v>62.23</v>
      </c>
      <c r="CV7" s="36">
        <v>60.35</v>
      </c>
      <c r="CW7" s="36">
        <v>78.47</v>
      </c>
      <c r="CX7" s="36">
        <v>78.010000000000005</v>
      </c>
      <c r="CY7" s="36">
        <v>79.91</v>
      </c>
      <c r="CZ7" s="36">
        <v>79.930000000000007</v>
      </c>
      <c r="DA7" s="36">
        <v>81.84</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0.32</v>
      </c>
      <c r="EF7" s="36">
        <v>0</v>
      </c>
      <c r="EG7" s="36">
        <v>0</v>
      </c>
      <c r="EH7" s="36">
        <v>0</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市町村課　上原　実（内線5234）</cp:lastModifiedBy>
  <cp:lastPrinted>2016-02-18T07:26:39Z</cp:lastPrinted>
  <dcterms:created xsi:type="dcterms:W3CDTF">2016-02-03T08:46:43Z</dcterms:created>
  <dcterms:modified xsi:type="dcterms:W3CDTF">2016-02-18T08:22:12Z</dcterms:modified>
</cp:coreProperties>
</file>