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bookViews>
    <workbookView windowHeight="6780" windowWidth="20490" xWindow="0" yWindow="0"/>
  </bookViews>
  <sheets>
    <sheet r:id="rId1" name="記入例" sheetId="1"/>
    <sheet r:id="rId2" name="様式" sheetId="3"/>
    <sheet r:id="rId3" name="リスト" sheetId="2" state="hidden"/>
  </sheets>
  <definedNames>
    <definedName localSheetId="0" name="_xlnm.Print_Titles">記入例!$1:$5</definedName>
    <definedName localSheetId="1" name="_xlnm.Print_Titles">様式!$1:$5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2" i="3" l="1"/>
  <c r="M62" i="3"/>
  <c r="O60" i="3"/>
  <c r="N60" i="3"/>
  <c r="M60" i="3"/>
  <c r="K60" i="3"/>
  <c r="P60" i="3" s="1"/>
  <c r="O59" i="3"/>
  <c r="N59" i="3"/>
  <c r="M59" i="3"/>
  <c r="K59" i="3"/>
  <c r="P59" i="3" s="1"/>
  <c r="P57" i="3"/>
  <c r="O57" i="3"/>
  <c r="N57" i="3"/>
  <c r="M57" i="3"/>
  <c r="K57" i="3"/>
  <c r="B57" i="3"/>
  <c r="P56" i="3"/>
  <c r="O56" i="3"/>
  <c r="N56" i="3"/>
  <c r="M56" i="3"/>
  <c r="K56" i="3"/>
  <c r="B56" i="3"/>
  <c r="P55" i="3"/>
  <c r="O55" i="3"/>
  <c r="N55" i="3"/>
  <c r="M55" i="3"/>
  <c r="K55" i="3"/>
  <c r="B55" i="3"/>
  <c r="P54" i="3"/>
  <c r="O54" i="3"/>
  <c r="N54" i="3"/>
  <c r="M54" i="3"/>
  <c r="K54" i="3"/>
  <c r="B54" i="3"/>
  <c r="P53" i="3"/>
  <c r="O53" i="3"/>
  <c r="N53" i="3"/>
  <c r="M53" i="3"/>
  <c r="K53" i="3"/>
  <c r="B53" i="3"/>
  <c r="P52" i="3"/>
  <c r="O52" i="3"/>
  <c r="N52" i="3"/>
  <c r="M52" i="3"/>
  <c r="K52" i="3"/>
  <c r="B52" i="3"/>
  <c r="P51" i="3"/>
  <c r="O51" i="3"/>
  <c r="N51" i="3"/>
  <c r="M51" i="3"/>
  <c r="K51" i="3"/>
  <c r="B51" i="3"/>
  <c r="P50" i="3"/>
  <c r="O50" i="3"/>
  <c r="N50" i="3"/>
  <c r="M50" i="3"/>
  <c r="K50" i="3"/>
  <c r="B50" i="3"/>
  <c r="P49" i="3"/>
  <c r="O49" i="3"/>
  <c r="N49" i="3"/>
  <c r="M49" i="3"/>
  <c r="K49" i="3"/>
  <c r="B49" i="3"/>
  <c r="P48" i="3"/>
  <c r="O48" i="3"/>
  <c r="N48" i="3"/>
  <c r="M48" i="3"/>
  <c r="K48" i="3"/>
  <c r="B48" i="3"/>
  <c r="P47" i="3"/>
  <c r="O47" i="3"/>
  <c r="N47" i="3"/>
  <c r="M47" i="3"/>
  <c r="K47" i="3"/>
  <c r="B47" i="3"/>
  <c r="P46" i="3"/>
  <c r="O46" i="3"/>
  <c r="N46" i="3"/>
  <c r="M46" i="3"/>
  <c r="K46" i="3"/>
  <c r="B46" i="3"/>
  <c r="P45" i="3"/>
  <c r="O45" i="3"/>
  <c r="N45" i="3"/>
  <c r="M45" i="3"/>
  <c r="K45" i="3"/>
  <c r="B45" i="3"/>
  <c r="P44" i="3"/>
  <c r="O44" i="3"/>
  <c r="N44" i="3"/>
  <c r="M44" i="3"/>
  <c r="K44" i="3"/>
  <c r="B44" i="3"/>
  <c r="P43" i="3"/>
  <c r="O43" i="3"/>
  <c r="N43" i="3"/>
  <c r="M43" i="3"/>
  <c r="K43" i="3"/>
  <c r="B43" i="3"/>
  <c r="P42" i="3"/>
  <c r="O42" i="3"/>
  <c r="N42" i="3"/>
  <c r="M42" i="3"/>
  <c r="K42" i="3"/>
  <c r="B42" i="3"/>
  <c r="P41" i="3"/>
  <c r="O41" i="3"/>
  <c r="N41" i="3"/>
  <c r="M41" i="3"/>
  <c r="K41" i="3"/>
  <c r="B41" i="3"/>
  <c r="P40" i="3"/>
  <c r="O40" i="3"/>
  <c r="N40" i="3"/>
  <c r="M40" i="3"/>
  <c r="K40" i="3"/>
  <c r="B40" i="3"/>
  <c r="P39" i="3"/>
  <c r="O39" i="3"/>
  <c r="N39" i="3"/>
  <c r="M39" i="3"/>
  <c r="K39" i="3"/>
  <c r="B39" i="3"/>
  <c r="P38" i="3"/>
  <c r="O38" i="3"/>
  <c r="N38" i="3"/>
  <c r="M38" i="3"/>
  <c r="K38" i="3"/>
  <c r="B38" i="3"/>
  <c r="P37" i="3"/>
  <c r="O37" i="3"/>
  <c r="N37" i="3"/>
  <c r="M37" i="3"/>
  <c r="K37" i="3"/>
  <c r="B37" i="3"/>
  <c r="P36" i="3"/>
  <c r="O36" i="3"/>
  <c r="N36" i="3"/>
  <c r="M36" i="3"/>
  <c r="K36" i="3"/>
  <c r="B36" i="3"/>
  <c r="P35" i="3"/>
  <c r="O35" i="3"/>
  <c r="N35" i="3"/>
  <c r="M35" i="3"/>
  <c r="K35" i="3"/>
  <c r="B35" i="3"/>
  <c r="P34" i="3"/>
  <c r="O34" i="3"/>
  <c r="N34" i="3"/>
  <c r="M34" i="3"/>
  <c r="K34" i="3"/>
  <c r="B34" i="3"/>
  <c r="P33" i="3"/>
  <c r="O33" i="3"/>
  <c r="N33" i="3"/>
  <c r="M33" i="3"/>
  <c r="K33" i="3"/>
  <c r="B33" i="3"/>
  <c r="P32" i="3"/>
  <c r="O32" i="3"/>
  <c r="N32" i="3"/>
  <c r="M32" i="3"/>
  <c r="K32" i="3"/>
  <c r="B32" i="3"/>
  <c r="P31" i="3"/>
  <c r="O31" i="3"/>
  <c r="N31" i="3"/>
  <c r="M31" i="3"/>
  <c r="K31" i="3"/>
  <c r="B31" i="3"/>
  <c r="P30" i="3"/>
  <c r="O30" i="3"/>
  <c r="N30" i="3"/>
  <c r="M30" i="3"/>
  <c r="K30" i="3"/>
  <c r="B30" i="3"/>
  <c r="P29" i="3"/>
  <c r="O29" i="3"/>
  <c r="N29" i="3"/>
  <c r="M29" i="3"/>
  <c r="K29" i="3"/>
  <c r="B29" i="3"/>
  <c r="P28" i="3"/>
  <c r="O28" i="3"/>
  <c r="N28" i="3"/>
  <c r="M28" i="3"/>
  <c r="K28" i="3"/>
  <c r="B28" i="3"/>
  <c r="P27" i="3"/>
  <c r="O27" i="3"/>
  <c r="N27" i="3"/>
  <c r="M27" i="3"/>
  <c r="K27" i="3"/>
  <c r="B27" i="3"/>
  <c r="P26" i="3"/>
  <c r="O26" i="3"/>
  <c r="N26" i="3"/>
  <c r="M26" i="3"/>
  <c r="K26" i="3"/>
  <c r="B26" i="3"/>
  <c r="P25" i="3"/>
  <c r="O25" i="3"/>
  <c r="N25" i="3"/>
  <c r="M25" i="3"/>
  <c r="K25" i="3"/>
  <c r="B25" i="3"/>
  <c r="P24" i="3"/>
  <c r="O24" i="3"/>
  <c r="N24" i="3"/>
  <c r="M24" i="3"/>
  <c r="K24" i="3"/>
  <c r="B24" i="3"/>
  <c r="P23" i="3"/>
  <c r="O23" i="3"/>
  <c r="N23" i="3"/>
  <c r="M23" i="3"/>
  <c r="K23" i="3"/>
  <c r="B23" i="3"/>
  <c r="P22" i="3"/>
  <c r="O22" i="3"/>
  <c r="N22" i="3"/>
  <c r="M22" i="3"/>
  <c r="K22" i="3"/>
  <c r="B22" i="3"/>
  <c r="P21" i="3"/>
  <c r="O21" i="3"/>
  <c r="N21" i="3"/>
  <c r="M21" i="3"/>
  <c r="K21" i="3"/>
  <c r="B21" i="3"/>
  <c r="P20" i="3"/>
  <c r="O20" i="3"/>
  <c r="N20" i="3"/>
  <c r="M20" i="3"/>
  <c r="K20" i="3"/>
  <c r="B20" i="3"/>
  <c r="P19" i="3"/>
  <c r="O19" i="3"/>
  <c r="N19" i="3"/>
  <c r="M19" i="3"/>
  <c r="K19" i="3"/>
  <c r="B19" i="3"/>
  <c r="P18" i="3"/>
  <c r="O18" i="3"/>
  <c r="N18" i="3"/>
  <c r="M18" i="3"/>
  <c r="K18" i="3"/>
  <c r="B18" i="3"/>
  <c r="P17" i="3"/>
  <c r="O17" i="3"/>
  <c r="N17" i="3"/>
  <c r="M17" i="3"/>
  <c r="K17" i="3"/>
  <c r="B17" i="3"/>
  <c r="P16" i="3"/>
  <c r="O16" i="3"/>
  <c r="N16" i="3"/>
  <c r="M16" i="3"/>
  <c r="K16" i="3"/>
  <c r="B16" i="3"/>
  <c r="P15" i="3"/>
  <c r="O15" i="3"/>
  <c r="N15" i="3"/>
  <c r="M15" i="3"/>
  <c r="K15" i="3"/>
  <c r="B15" i="3"/>
  <c r="P14" i="3"/>
  <c r="O14" i="3"/>
  <c r="N14" i="3"/>
  <c r="M14" i="3"/>
  <c r="K14" i="3"/>
  <c r="B14" i="3"/>
  <c r="P13" i="3"/>
  <c r="O13" i="3"/>
  <c r="N13" i="3"/>
  <c r="M13" i="3"/>
  <c r="K13" i="3"/>
  <c r="B13" i="3"/>
  <c r="O12" i="3"/>
  <c r="N12" i="3"/>
  <c r="M12" i="3"/>
  <c r="K12" i="3"/>
  <c r="P12" i="3" s="1"/>
  <c r="B12" i="3"/>
  <c r="P11" i="3"/>
  <c r="O11" i="3"/>
  <c r="N11" i="3"/>
  <c r="M11" i="3"/>
  <c r="K11" i="3"/>
  <c r="B11" i="3"/>
  <c r="O10" i="3"/>
  <c r="N10" i="3"/>
  <c r="M10" i="3"/>
  <c r="K10" i="3"/>
  <c r="P10" i="3" s="1"/>
  <c r="B10" i="3"/>
  <c r="P9" i="3"/>
  <c r="O9" i="3"/>
  <c r="N9" i="3"/>
  <c r="M9" i="3"/>
  <c r="K9" i="3"/>
  <c r="B9" i="3"/>
  <c r="O8" i="3"/>
  <c r="N8" i="3"/>
  <c r="M8" i="3"/>
  <c r="K8" i="3"/>
  <c r="P8" i="3" s="1"/>
  <c r="B8" i="3"/>
  <c r="P7" i="3"/>
  <c r="O7" i="3"/>
  <c r="N7" i="3"/>
  <c r="M7" i="3"/>
  <c r="K7" i="3"/>
  <c r="B7" i="3"/>
  <c r="O6" i="3"/>
  <c r="N6" i="3"/>
  <c r="M6" i="3"/>
  <c r="K6" i="3"/>
  <c r="P6" i="3" s="1"/>
  <c r="B6" i="3"/>
  <c r="P20" i="1"/>
  <c r="O20" i="1"/>
  <c r="N20" i="1"/>
  <c r="M20" i="1"/>
  <c r="K20" i="1"/>
  <c r="B20" i="1"/>
  <c r="P19" i="1"/>
  <c r="O19" i="1"/>
  <c r="N19" i="1"/>
  <c r="M19" i="1"/>
  <c r="K19" i="1"/>
  <c r="B19" i="1"/>
  <c r="P18" i="1"/>
  <c r="O18" i="1"/>
  <c r="N18" i="1"/>
  <c r="M18" i="1"/>
  <c r="K18" i="1"/>
  <c r="B18" i="1"/>
  <c r="P17" i="1"/>
  <c r="O17" i="1"/>
  <c r="N17" i="1"/>
  <c r="M17" i="1"/>
  <c r="K17" i="1"/>
  <c r="B17" i="1"/>
  <c r="P16" i="1"/>
  <c r="O16" i="1"/>
  <c r="N16" i="1"/>
  <c r="M16" i="1"/>
  <c r="K16" i="1"/>
  <c r="B16" i="1"/>
  <c r="P15" i="1"/>
  <c r="O15" i="1"/>
  <c r="N15" i="1"/>
  <c r="M15" i="1"/>
  <c r="K15" i="1"/>
  <c r="B15" i="1"/>
  <c r="P14" i="1"/>
  <c r="O14" i="1"/>
  <c r="N14" i="1"/>
  <c r="M14" i="1"/>
  <c r="K14" i="1"/>
  <c r="B14" i="1"/>
  <c r="P29" i="1"/>
  <c r="O29" i="1"/>
  <c r="N29" i="1"/>
  <c r="M29" i="1"/>
  <c r="K29" i="1"/>
  <c r="B29" i="1"/>
  <c r="P28" i="1"/>
  <c r="O28" i="1"/>
  <c r="N28" i="1"/>
  <c r="M28" i="1"/>
  <c r="K28" i="1"/>
  <c r="B28" i="1"/>
  <c r="P27" i="1"/>
  <c r="O27" i="1"/>
  <c r="N27" i="1"/>
  <c r="M27" i="1"/>
  <c r="K27" i="1"/>
  <c r="B27" i="1"/>
  <c r="P26" i="1"/>
  <c r="O26" i="1"/>
  <c r="N26" i="1"/>
  <c r="M26" i="1"/>
  <c r="K26" i="1"/>
  <c r="B26" i="1"/>
  <c r="P25" i="1"/>
  <c r="O25" i="1"/>
  <c r="N25" i="1"/>
  <c r="M25" i="1"/>
  <c r="K25" i="1"/>
  <c r="B25" i="1"/>
  <c r="P24" i="1"/>
  <c r="O24" i="1"/>
  <c r="N24" i="1"/>
  <c r="M24" i="1"/>
  <c r="K24" i="1"/>
  <c r="B24" i="1"/>
  <c r="P23" i="1"/>
  <c r="O23" i="1"/>
  <c r="N23" i="1"/>
  <c r="M23" i="1"/>
  <c r="K23" i="1"/>
  <c r="B23" i="1"/>
  <c r="P22" i="1"/>
  <c r="O22" i="1"/>
  <c r="N22" i="1"/>
  <c r="M22" i="1"/>
  <c r="K22" i="1"/>
  <c r="B22" i="1"/>
  <c r="P21" i="1"/>
  <c r="O21" i="1"/>
  <c r="N21" i="1"/>
  <c r="M21" i="1"/>
  <c r="K21" i="1"/>
  <c r="B21" i="1"/>
  <c r="P38" i="1"/>
  <c r="O38" i="1"/>
  <c r="N38" i="1"/>
  <c r="M38" i="1"/>
  <c r="K38" i="1"/>
  <c r="B38" i="1"/>
  <c r="P37" i="1"/>
  <c r="O37" i="1"/>
  <c r="N37" i="1"/>
  <c r="M37" i="1"/>
  <c r="K37" i="1"/>
  <c r="B37" i="1"/>
  <c r="P36" i="1"/>
  <c r="O36" i="1"/>
  <c r="N36" i="1"/>
  <c r="M36" i="1"/>
  <c r="K36" i="1"/>
  <c r="B36" i="1"/>
  <c r="P35" i="1"/>
  <c r="O35" i="1"/>
  <c r="N35" i="1"/>
  <c r="M35" i="1"/>
  <c r="K35" i="1"/>
  <c r="B35" i="1"/>
  <c r="P34" i="1"/>
  <c r="O34" i="1"/>
  <c r="N34" i="1"/>
  <c r="M34" i="1"/>
  <c r="K34" i="1"/>
  <c r="B34" i="1"/>
  <c r="P33" i="1"/>
  <c r="O33" i="1"/>
  <c r="N33" i="1"/>
  <c r="M33" i="1"/>
  <c r="K33" i="1"/>
  <c r="B33" i="1"/>
  <c r="P32" i="1"/>
  <c r="O32" i="1"/>
  <c r="N32" i="1"/>
  <c r="M32" i="1"/>
  <c r="K32" i="1"/>
  <c r="B32" i="1"/>
  <c r="P31" i="1"/>
  <c r="O31" i="1"/>
  <c r="N31" i="1"/>
  <c r="M31" i="1"/>
  <c r="K31" i="1"/>
  <c r="B31" i="1"/>
  <c r="P30" i="1"/>
  <c r="O30" i="1"/>
  <c r="N30" i="1"/>
  <c r="M30" i="1"/>
  <c r="K30" i="1"/>
  <c r="B30" i="1"/>
  <c r="P47" i="1"/>
  <c r="O47" i="1"/>
  <c r="N47" i="1"/>
  <c r="M47" i="1"/>
  <c r="K47" i="1"/>
  <c r="B47" i="1"/>
  <c r="P46" i="1"/>
  <c r="O46" i="1"/>
  <c r="N46" i="1"/>
  <c r="M46" i="1"/>
  <c r="K46" i="1"/>
  <c r="B46" i="1"/>
  <c r="P45" i="1"/>
  <c r="O45" i="1"/>
  <c r="N45" i="1"/>
  <c r="M45" i="1"/>
  <c r="K45" i="1"/>
  <c r="B45" i="1"/>
  <c r="P44" i="1"/>
  <c r="O44" i="1"/>
  <c r="N44" i="1"/>
  <c r="M44" i="1"/>
  <c r="K44" i="1"/>
  <c r="B44" i="1"/>
  <c r="P43" i="1"/>
  <c r="O43" i="1"/>
  <c r="N43" i="1"/>
  <c r="M43" i="1"/>
  <c r="K43" i="1"/>
  <c r="B43" i="1"/>
  <c r="P42" i="1"/>
  <c r="O42" i="1"/>
  <c r="N42" i="1"/>
  <c r="M42" i="1"/>
  <c r="K42" i="1"/>
  <c r="B42" i="1"/>
  <c r="P41" i="1"/>
  <c r="O41" i="1"/>
  <c r="N41" i="1"/>
  <c r="M41" i="1"/>
  <c r="K41" i="1"/>
  <c r="B41" i="1"/>
  <c r="P40" i="1"/>
  <c r="O40" i="1"/>
  <c r="N40" i="1"/>
  <c r="M40" i="1"/>
  <c r="K40" i="1"/>
  <c r="B40" i="1"/>
  <c r="P39" i="1"/>
  <c r="O39" i="1"/>
  <c r="N39" i="1"/>
  <c r="M39" i="1"/>
  <c r="K39" i="1"/>
  <c r="B39" i="1"/>
  <c r="P58" i="3" l="1"/>
  <c r="P61" i="3" s="1"/>
  <c r="K58" i="3"/>
  <c r="K61" i="3" s="1"/>
  <c r="K62" i="3" l="1"/>
  <c r="K63" i="3" s="1"/>
  <c r="P62" i="3"/>
  <c r="P63" i="3" s="1"/>
  <c r="N62" i="1" l="1"/>
  <c r="M62" i="1"/>
  <c r="O60" i="1"/>
  <c r="N60" i="1"/>
  <c r="M60" i="1"/>
  <c r="O59" i="1"/>
  <c r="N59" i="1"/>
  <c r="M59" i="1"/>
  <c r="K60" i="1"/>
  <c r="P60" i="1" s="1"/>
  <c r="K59" i="1"/>
  <c r="P59" i="1" s="1"/>
  <c r="P57" i="1"/>
  <c r="O57" i="1"/>
  <c r="N57" i="1"/>
  <c r="M57" i="1"/>
  <c r="P56" i="1"/>
  <c r="O56" i="1"/>
  <c r="N56" i="1"/>
  <c r="M56" i="1"/>
  <c r="P55" i="1"/>
  <c r="O55" i="1"/>
  <c r="N55" i="1"/>
  <c r="M55" i="1"/>
  <c r="P54" i="1"/>
  <c r="O54" i="1"/>
  <c r="N54" i="1"/>
  <c r="M54" i="1"/>
  <c r="P53" i="1"/>
  <c r="O53" i="1"/>
  <c r="N53" i="1"/>
  <c r="M53" i="1"/>
  <c r="P52" i="1"/>
  <c r="O52" i="1"/>
  <c r="N52" i="1"/>
  <c r="M52" i="1"/>
  <c r="P51" i="1"/>
  <c r="O51" i="1"/>
  <c r="N51" i="1"/>
  <c r="M51" i="1"/>
  <c r="P50" i="1"/>
  <c r="O50" i="1"/>
  <c r="N50" i="1"/>
  <c r="M50" i="1"/>
  <c r="P49" i="1"/>
  <c r="O49" i="1"/>
  <c r="N49" i="1"/>
  <c r="M49" i="1"/>
  <c r="P48" i="1"/>
  <c r="O48" i="1"/>
  <c r="N48" i="1"/>
  <c r="M48" i="1"/>
  <c r="O13" i="1"/>
  <c r="N13" i="1"/>
  <c r="M13" i="1"/>
  <c r="O12" i="1"/>
  <c r="N12" i="1"/>
  <c r="M12" i="1"/>
  <c r="O11" i="1"/>
  <c r="N11" i="1"/>
  <c r="M11" i="1"/>
  <c r="O10" i="1"/>
  <c r="N10" i="1"/>
  <c r="M10" i="1"/>
  <c r="O9" i="1"/>
  <c r="N9" i="1"/>
  <c r="M9" i="1"/>
  <c r="O8" i="1"/>
  <c r="N8" i="1"/>
  <c r="M8" i="1"/>
  <c r="O7" i="1"/>
  <c r="N7" i="1"/>
  <c r="M7" i="1"/>
  <c r="O6" i="1"/>
  <c r="N6" i="1"/>
  <c r="K57" i="1" l="1"/>
  <c r="K56" i="1"/>
  <c r="K55" i="1"/>
  <c r="K54" i="1"/>
  <c r="K53" i="1"/>
  <c r="K52" i="1"/>
  <c r="K51" i="1"/>
  <c r="K50" i="1"/>
  <c r="K49" i="1"/>
  <c r="K48" i="1"/>
  <c r="K13" i="1"/>
  <c r="P13" i="1" s="1"/>
  <c r="K12" i="1"/>
  <c r="P12" i="1" s="1"/>
  <c r="K11" i="1"/>
  <c r="P11" i="1" s="1"/>
  <c r="K10" i="1"/>
  <c r="P10" i="1" s="1"/>
  <c r="K9" i="1"/>
  <c r="P9" i="1" s="1"/>
  <c r="K8" i="1"/>
  <c r="P8" i="1" s="1"/>
  <c r="K7" i="1"/>
  <c r="P7" i="1" s="1"/>
  <c r="B8" i="1"/>
  <c r="B9" i="1"/>
  <c r="B10" i="1"/>
  <c r="B11" i="1"/>
  <c r="B12" i="1"/>
  <c r="B13" i="1"/>
  <c r="B48" i="1"/>
  <c r="B49" i="1"/>
  <c r="B50" i="1"/>
  <c r="B51" i="1"/>
  <c r="B52" i="1"/>
  <c r="B53" i="1"/>
  <c r="B54" i="1"/>
  <c r="B55" i="1"/>
  <c r="B56" i="1"/>
  <c r="B57" i="1"/>
  <c r="M6" i="1"/>
  <c r="K6" i="1"/>
  <c r="P6" i="1" l="1"/>
  <c r="K58" i="1"/>
  <c r="K61" i="1" s="1"/>
  <c r="K62" i="1" s="1"/>
  <c r="P58" i="1"/>
  <c r="P61" i="1" s="1"/>
  <c r="B7" i="1"/>
  <c r="B6" i="1"/>
  <c r="P62" i="1" l="1"/>
  <c r="P63" i="1" s="1"/>
  <c r="K63" i="1"/>
</calcChain>
</file>

<file path=xl/sharedStrings.xml><?xml version="1.0" encoding="utf-8"?>
<sst xmlns="http://schemas.openxmlformats.org/spreadsheetml/2006/main" count="180" uniqueCount="110">
  <si>
    <t>住宅改修の種類</t>
    <rPh sb="0" eb="2">
      <t>ジュウタク</t>
    </rPh>
    <rPh sb="2" eb="4">
      <t>カイシュウ</t>
    </rPh>
    <rPh sb="5" eb="7">
      <t>シュルイ</t>
    </rPh>
    <phoneticPr fontId="4"/>
  </si>
  <si>
    <t>改修場所</t>
    <rPh sb="0" eb="2">
      <t>カイシュウ</t>
    </rPh>
    <rPh sb="2" eb="4">
      <t>バショ</t>
    </rPh>
    <phoneticPr fontId="4"/>
  </si>
  <si>
    <t>改修部分</t>
    <rPh sb="0" eb="2">
      <t>カイシュウ</t>
    </rPh>
    <rPh sb="2" eb="4">
      <t>ブブン</t>
    </rPh>
    <phoneticPr fontId="4"/>
  </si>
  <si>
    <t>名称</t>
    <rPh sb="0" eb="2">
      <t>メイショウ</t>
    </rPh>
    <phoneticPr fontId="4"/>
  </si>
  <si>
    <t>商品名・規格・寸法</t>
    <rPh sb="0" eb="2">
      <t>ショウヒン</t>
    </rPh>
    <rPh sb="2" eb="3">
      <t>メイ</t>
    </rPh>
    <rPh sb="4" eb="6">
      <t>キカク</t>
    </rPh>
    <rPh sb="7" eb="9">
      <t>スンポウ</t>
    </rPh>
    <phoneticPr fontId="4"/>
  </si>
  <si>
    <t>数量</t>
    <rPh sb="0" eb="2">
      <t>スウリョウ</t>
    </rPh>
    <phoneticPr fontId="4"/>
  </si>
  <si>
    <t>単位</t>
    <rPh sb="0" eb="2">
      <t>タンイ</t>
    </rPh>
    <phoneticPr fontId="4"/>
  </si>
  <si>
    <t>単価</t>
    <rPh sb="0" eb="2">
      <t>タンカ</t>
    </rPh>
    <phoneticPr fontId="4"/>
  </si>
  <si>
    <t>金額</t>
    <rPh sb="0" eb="2">
      <t>キンガク</t>
    </rPh>
    <phoneticPr fontId="4"/>
  </si>
  <si>
    <t>備考（算出根拠等）</t>
    <rPh sb="0" eb="2">
      <t>ビコウ</t>
    </rPh>
    <rPh sb="3" eb="5">
      <t>サンシュツ</t>
    </rPh>
    <rPh sb="5" eb="7">
      <t>コンキョ</t>
    </rPh>
    <rPh sb="7" eb="8">
      <t>トウ</t>
    </rPh>
    <phoneticPr fontId="4"/>
  </si>
  <si>
    <t>引戸等への扉の取替</t>
    <rPh sb="0" eb="2">
      <t>ヒキド</t>
    </rPh>
    <rPh sb="2" eb="3">
      <t>トウ</t>
    </rPh>
    <rPh sb="5" eb="6">
      <t>トビラ</t>
    </rPh>
    <rPh sb="7" eb="9">
      <t>トリカエ</t>
    </rPh>
    <phoneticPr fontId="4"/>
  </si>
  <si>
    <t>洋式便器等への便器の取替</t>
    <rPh sb="0" eb="2">
      <t>ヨウシキ</t>
    </rPh>
    <rPh sb="2" eb="4">
      <t>ベンキ</t>
    </rPh>
    <rPh sb="4" eb="5">
      <t>トウ</t>
    </rPh>
    <rPh sb="7" eb="9">
      <t>ベンキ</t>
    </rPh>
    <rPh sb="10" eb="12">
      <t>トリカエ</t>
    </rPh>
    <phoneticPr fontId="4"/>
  </si>
  <si>
    <t>その他付帯工事</t>
    <rPh sb="2" eb="3">
      <t>タ</t>
    </rPh>
    <rPh sb="3" eb="5">
      <t>フタイ</t>
    </rPh>
    <rPh sb="5" eb="7">
      <t>コウジ</t>
    </rPh>
    <phoneticPr fontId="4"/>
  </si>
  <si>
    <t>手すり取付け</t>
    <rPh sb="0" eb="1">
      <t>テ</t>
    </rPh>
    <rPh sb="3" eb="4">
      <t>ト</t>
    </rPh>
    <rPh sb="4" eb="5">
      <t>ツ</t>
    </rPh>
    <phoneticPr fontId="4"/>
  </si>
  <si>
    <t>段差解消</t>
    <rPh sb="0" eb="2">
      <t>ダンサ</t>
    </rPh>
    <rPh sb="2" eb="4">
      <t>カイショウ</t>
    </rPh>
    <phoneticPr fontId="4"/>
  </si>
  <si>
    <t>床（又は通路面）材料の変更</t>
    <rPh sb="0" eb="1">
      <t>ユカ</t>
    </rPh>
    <rPh sb="2" eb="3">
      <t>マタ</t>
    </rPh>
    <rPh sb="4" eb="6">
      <t>ツウロ</t>
    </rPh>
    <rPh sb="6" eb="7">
      <t>メン</t>
    </rPh>
    <rPh sb="8" eb="10">
      <t>ザイリョウ</t>
    </rPh>
    <rPh sb="11" eb="13">
      <t>ヘンコウ</t>
    </rPh>
    <phoneticPr fontId="4"/>
  </si>
  <si>
    <t>玄関</t>
    <rPh sb="0" eb="2">
      <t>ゲンカン</t>
    </rPh>
    <phoneticPr fontId="1"/>
  </si>
  <si>
    <t>廊下</t>
    <rPh sb="0" eb="2">
      <t>ロウカ</t>
    </rPh>
    <phoneticPr fontId="1"/>
  </si>
  <si>
    <t>居間</t>
    <rPh sb="0" eb="2">
      <t>イマ</t>
    </rPh>
    <phoneticPr fontId="1"/>
  </si>
  <si>
    <t>台所</t>
    <rPh sb="0" eb="2">
      <t>ダイドコロ</t>
    </rPh>
    <phoneticPr fontId="1"/>
  </si>
  <si>
    <t>洗面所</t>
    <rPh sb="0" eb="2">
      <t>センメン</t>
    </rPh>
    <rPh sb="2" eb="3">
      <t>ショ</t>
    </rPh>
    <phoneticPr fontId="1"/>
  </si>
  <si>
    <t>浴室</t>
    <rPh sb="0" eb="2">
      <t>ヨクシツ</t>
    </rPh>
    <phoneticPr fontId="1"/>
  </si>
  <si>
    <t>脱衣所</t>
    <rPh sb="0" eb="2">
      <t>ダツイ</t>
    </rPh>
    <rPh sb="2" eb="3">
      <t>ジョ</t>
    </rPh>
    <phoneticPr fontId="1"/>
  </si>
  <si>
    <t>階段</t>
    <rPh sb="0" eb="2">
      <t>カイダン</t>
    </rPh>
    <phoneticPr fontId="1"/>
  </si>
  <si>
    <t>居室</t>
    <rPh sb="0" eb="2">
      <t>キョシツ</t>
    </rPh>
    <phoneticPr fontId="1"/>
  </si>
  <si>
    <t>寝室</t>
    <rPh sb="0" eb="2">
      <t>シンシツ</t>
    </rPh>
    <phoneticPr fontId="1"/>
  </si>
  <si>
    <t>玄関ﾎﾟｰﾁ</t>
    <rPh sb="0" eb="2">
      <t>ゲンカン</t>
    </rPh>
    <phoneticPr fontId="1"/>
  </si>
  <si>
    <t>洋室</t>
    <rPh sb="0" eb="2">
      <t>ヨウシツ</t>
    </rPh>
    <phoneticPr fontId="1"/>
  </si>
  <si>
    <t>和室</t>
    <rPh sb="0" eb="2">
      <t>ワシツ</t>
    </rPh>
    <phoneticPr fontId="1"/>
  </si>
  <si>
    <t>屋外</t>
    <rPh sb="0" eb="2">
      <t>オクガイ</t>
    </rPh>
    <phoneticPr fontId="1"/>
  </si>
  <si>
    <t>その他</t>
    <rPh sb="2" eb="3">
      <t>タ</t>
    </rPh>
    <phoneticPr fontId="1"/>
  </si>
  <si>
    <t>全体</t>
    <rPh sb="0" eb="2">
      <t>ゼンタイ</t>
    </rPh>
    <phoneticPr fontId="1"/>
  </si>
  <si>
    <t>縁側</t>
    <rPh sb="0" eb="2">
      <t>エンガワ</t>
    </rPh>
    <phoneticPr fontId="1"/>
  </si>
  <si>
    <t>食堂</t>
    <rPh sb="0" eb="2">
      <t>ショクドウ</t>
    </rPh>
    <phoneticPr fontId="1"/>
  </si>
  <si>
    <t>風除室</t>
    <rPh sb="0" eb="3">
      <t>フウジョシツ</t>
    </rPh>
    <phoneticPr fontId="1"/>
  </si>
  <si>
    <t>ｱﾌﾟﾛｰﾁ</t>
    <phoneticPr fontId="4"/>
  </si>
  <si>
    <t>ﾄｲﾚ</t>
    <phoneticPr fontId="4"/>
  </si>
  <si>
    <t>ﾀﾞｲﾆﾝｸﾞ</t>
    <phoneticPr fontId="4"/>
  </si>
  <si>
    <t>床</t>
    <rPh sb="0" eb="1">
      <t>ユカ</t>
    </rPh>
    <phoneticPr fontId="1"/>
  </si>
  <si>
    <t>壁</t>
    <rPh sb="0" eb="1">
      <t>カベ</t>
    </rPh>
    <phoneticPr fontId="1"/>
  </si>
  <si>
    <t>天井</t>
    <rPh sb="0" eb="2">
      <t>テンジョウ</t>
    </rPh>
    <phoneticPr fontId="1"/>
  </si>
  <si>
    <t>出入口</t>
    <rPh sb="0" eb="2">
      <t>デイリ</t>
    </rPh>
    <rPh sb="2" eb="3">
      <t>グチ</t>
    </rPh>
    <phoneticPr fontId="1"/>
  </si>
  <si>
    <t>建具</t>
    <rPh sb="0" eb="2">
      <t>タテグ</t>
    </rPh>
    <phoneticPr fontId="1"/>
  </si>
  <si>
    <t>通路面</t>
    <rPh sb="0" eb="2">
      <t>ツウロ</t>
    </rPh>
    <rPh sb="2" eb="3">
      <t>メン</t>
    </rPh>
    <phoneticPr fontId="1"/>
  </si>
  <si>
    <t>浴槽</t>
    <rPh sb="0" eb="2">
      <t>ヨクソウ</t>
    </rPh>
    <phoneticPr fontId="1"/>
  </si>
  <si>
    <t>窓</t>
    <rPh sb="0" eb="1">
      <t>マド</t>
    </rPh>
    <phoneticPr fontId="2"/>
  </si>
  <si>
    <t>個</t>
    <rPh sb="0" eb="1">
      <t>コ</t>
    </rPh>
    <phoneticPr fontId="1"/>
  </si>
  <si>
    <t>枚</t>
    <rPh sb="0" eb="1">
      <t>マイ</t>
    </rPh>
    <phoneticPr fontId="1"/>
  </si>
  <si>
    <t>本</t>
    <rPh sb="0" eb="1">
      <t>ホン</t>
    </rPh>
    <phoneticPr fontId="1"/>
  </si>
  <si>
    <t>ヶ</t>
  </si>
  <si>
    <t>人</t>
    <rPh sb="0" eb="1">
      <t>ニン</t>
    </rPh>
    <phoneticPr fontId="1"/>
  </si>
  <si>
    <t>台</t>
    <rPh sb="0" eb="1">
      <t>ダイ</t>
    </rPh>
    <phoneticPr fontId="1"/>
  </si>
  <si>
    <t>巻</t>
    <rPh sb="0" eb="1">
      <t>マ</t>
    </rPh>
    <phoneticPr fontId="1"/>
  </si>
  <si>
    <t>束</t>
    <rPh sb="0" eb="1">
      <t>タバ</t>
    </rPh>
    <phoneticPr fontId="1"/>
  </si>
  <si>
    <t>打</t>
    <rPh sb="0" eb="1">
      <t>ダ</t>
    </rPh>
    <phoneticPr fontId="1"/>
  </si>
  <si>
    <t>式</t>
    <rPh sb="0" eb="1">
      <t>シキ</t>
    </rPh>
    <phoneticPr fontId="1"/>
  </si>
  <si>
    <t>ｾｯﾄ</t>
  </si>
  <si>
    <t>箇所</t>
    <rPh sb="0" eb="2">
      <t>カショ</t>
    </rPh>
    <phoneticPr fontId="1"/>
  </si>
  <si>
    <t>m</t>
  </si>
  <si>
    <t>㎡</t>
  </si>
  <si>
    <t>㎥</t>
  </si>
  <si>
    <t>帖</t>
    <rPh sb="0" eb="1">
      <t>ジョウ</t>
    </rPh>
    <phoneticPr fontId="1"/>
  </si>
  <si>
    <t>坪</t>
    <rPh sb="0" eb="1">
      <t>ツボ</t>
    </rPh>
    <phoneticPr fontId="1"/>
  </si>
  <si>
    <t>組</t>
    <rPh sb="0" eb="1">
      <t>クミ</t>
    </rPh>
    <phoneticPr fontId="1"/>
  </si>
  <si>
    <t>梱包</t>
    <rPh sb="0" eb="2">
      <t>コンポウ</t>
    </rPh>
    <phoneticPr fontId="1"/>
  </si>
  <si>
    <t>時間</t>
    <rPh sb="0" eb="2">
      <t>ジカン</t>
    </rPh>
    <phoneticPr fontId="1"/>
  </si>
  <si>
    <t>袋</t>
    <rPh sb="0" eb="1">
      <t>フクロ</t>
    </rPh>
    <phoneticPr fontId="1"/>
  </si>
  <si>
    <t>槽</t>
    <rPh sb="0" eb="1">
      <t>ソウ</t>
    </rPh>
    <phoneticPr fontId="1"/>
  </si>
  <si>
    <t>板</t>
    <rPh sb="0" eb="1">
      <t>バン</t>
    </rPh>
    <phoneticPr fontId="1"/>
  </si>
  <si>
    <t>所</t>
    <rPh sb="0" eb="1">
      <t>ショ</t>
    </rPh>
    <phoneticPr fontId="1"/>
  </si>
  <si>
    <t>kg</t>
  </si>
  <si>
    <t>日</t>
    <rPh sb="0" eb="1">
      <t>ニチ</t>
    </rPh>
    <phoneticPr fontId="1"/>
  </si>
  <si>
    <t>人工</t>
    <rPh sb="0" eb="2">
      <t>ジンコウ</t>
    </rPh>
    <phoneticPr fontId="2"/>
  </si>
  <si>
    <t>梱</t>
    <rPh sb="0" eb="1">
      <t>コン</t>
    </rPh>
    <phoneticPr fontId="1"/>
  </si>
  <si>
    <t>籠</t>
    <rPh sb="0" eb="1">
      <t>カゴ</t>
    </rPh>
    <phoneticPr fontId="2"/>
  </si>
  <si>
    <t>回</t>
    <rPh sb="0" eb="1">
      <t>カイ</t>
    </rPh>
    <phoneticPr fontId="2"/>
  </si>
  <si>
    <t>組</t>
    <rPh sb="0" eb="1">
      <t>クミ</t>
    </rPh>
    <phoneticPr fontId="2"/>
  </si>
  <si>
    <t>C/S</t>
  </si>
  <si>
    <t>ｹｰｽ</t>
    <phoneticPr fontId="4"/>
  </si>
  <si>
    <t>t</t>
    <phoneticPr fontId="4"/>
  </si>
  <si>
    <t>〇</t>
  </si>
  <si>
    <t>写真
番号等</t>
    <rPh sb="0" eb="2">
      <t>シャシン</t>
    </rPh>
    <rPh sb="3" eb="5">
      <t>バンゴウ</t>
    </rPh>
    <rPh sb="5" eb="6">
      <t>トウ</t>
    </rPh>
    <phoneticPr fontId="4"/>
  </si>
  <si>
    <t>ﾄｲﾚ</t>
  </si>
  <si>
    <t>手すり</t>
  </si>
  <si>
    <t>手すり</t>
    <phoneticPr fontId="4"/>
  </si>
  <si>
    <t>木製φ35 I型 ヨコ L=800 aa-bbb111</t>
    <phoneticPr fontId="4"/>
  </si>
  <si>
    <t>エンドブラケット</t>
    <phoneticPr fontId="4"/>
  </si>
  <si>
    <t>aa-bbb111e</t>
    <phoneticPr fontId="4"/>
  </si>
  <si>
    <t>同上施工費</t>
    <rPh sb="0" eb="2">
      <t>ドウジョウ</t>
    </rPh>
    <rPh sb="2" eb="5">
      <t>セコウヒ</t>
    </rPh>
    <phoneticPr fontId="4"/>
  </si>
  <si>
    <t>小計</t>
    <rPh sb="0" eb="2">
      <t>ショウケイ</t>
    </rPh>
    <phoneticPr fontId="4"/>
  </si>
  <si>
    <t>諸経費</t>
    <rPh sb="0" eb="3">
      <t>ショケイヒ</t>
    </rPh>
    <phoneticPr fontId="4"/>
  </si>
  <si>
    <t>合計（税抜）</t>
    <rPh sb="0" eb="2">
      <t>ゴウケイ</t>
    </rPh>
    <rPh sb="3" eb="4">
      <t>ゼイ</t>
    </rPh>
    <rPh sb="4" eb="5">
      <t>ヌ</t>
    </rPh>
    <phoneticPr fontId="4"/>
  </si>
  <si>
    <t>消費税</t>
    <rPh sb="0" eb="3">
      <t>ショウヒゼイ</t>
    </rPh>
    <phoneticPr fontId="4"/>
  </si>
  <si>
    <t>総合計（税込）</t>
    <rPh sb="0" eb="1">
      <t>ソウ</t>
    </rPh>
    <rPh sb="1" eb="3">
      <t>ゴウケイ</t>
    </rPh>
    <rPh sb="4" eb="6">
      <t>ゼイコ</t>
    </rPh>
    <phoneticPr fontId="4"/>
  </si>
  <si>
    <t>値引</t>
    <rPh sb="0" eb="2">
      <t>ネビキ</t>
    </rPh>
    <phoneticPr fontId="4"/>
  </si>
  <si>
    <t>式</t>
    <rPh sb="0" eb="1">
      <t>シキ</t>
    </rPh>
    <phoneticPr fontId="4"/>
  </si>
  <si>
    <t>エンドベース</t>
    <phoneticPr fontId="5"/>
  </si>
  <si>
    <t>木製</t>
    <phoneticPr fontId="4"/>
  </si>
  <si>
    <t>丸棒φ35 L2700　aa-bbb111</t>
    <rPh sb="0" eb="2">
      <t>マルボウ</t>
    </rPh>
    <phoneticPr fontId="4"/>
  </si>
  <si>
    <t>aa-bbb111e(2個入）</t>
    <rPh sb="12" eb="13">
      <t>コ</t>
    </rPh>
    <rPh sb="13" eb="14">
      <t>イ</t>
    </rPh>
    <phoneticPr fontId="4"/>
  </si>
  <si>
    <t>専用ブラケット ブラケットベース用</t>
    <rPh sb="0" eb="2">
      <t>センヨウ</t>
    </rPh>
    <rPh sb="16" eb="17">
      <t>ヨウ</t>
    </rPh>
    <phoneticPr fontId="5"/>
  </si>
  <si>
    <t>％</t>
    <phoneticPr fontId="4"/>
  </si>
  <si>
    <t>申請者氏名</t>
    <rPh sb="0" eb="3">
      <t>シンセイシャ</t>
    </rPh>
    <rPh sb="3" eb="4">
      <t>シ</t>
    </rPh>
    <rPh sb="4" eb="5">
      <t>メイ</t>
    </rPh>
    <phoneticPr fontId="4"/>
  </si>
  <si>
    <t>○○　○○〇</t>
    <phoneticPr fontId="4"/>
  </si>
  <si>
    <t>住宅改修の種類(※1)</t>
    <rPh sb="0" eb="2">
      <t>ジュウタク</t>
    </rPh>
    <rPh sb="2" eb="4">
      <t>カイシュウ</t>
    </rPh>
    <rPh sb="5" eb="7">
      <t>シュルイ</t>
    </rPh>
    <phoneticPr fontId="4"/>
  </si>
  <si>
    <t>※1住宅改修の種類…1 手すり取付け、2 段差の解消、3 滑りの防止及び移動の円滑化等のための床又は通路面の材料の変更、4 引き戸等への扉の取替え、5 洋式便器等への便器の取替え、6 その他住宅改修に付帯して必要となる工事</t>
    <rPh sb="2" eb="4">
      <t>ジュウタク</t>
    </rPh>
    <rPh sb="4" eb="6">
      <t>カイシュウ</t>
    </rPh>
    <rPh sb="7" eb="9">
      <t>シュルイ</t>
    </rPh>
    <rPh sb="21" eb="23">
      <t>ダンサ</t>
    </rPh>
    <rPh sb="24" eb="26">
      <t>カイショウ</t>
    </rPh>
    <rPh sb="29" eb="30">
      <t>スベ</t>
    </rPh>
    <rPh sb="32" eb="34">
      <t>ボウシ</t>
    </rPh>
    <rPh sb="34" eb="35">
      <t>オヨ</t>
    </rPh>
    <rPh sb="36" eb="38">
      <t>イドウ</t>
    </rPh>
    <rPh sb="39" eb="42">
      <t>エンカツカ</t>
    </rPh>
    <rPh sb="42" eb="43">
      <t>トウ</t>
    </rPh>
    <rPh sb="47" eb="48">
      <t>ユカ</t>
    </rPh>
    <rPh sb="48" eb="49">
      <t>マタ</t>
    </rPh>
    <rPh sb="50" eb="52">
      <t>ツウロ</t>
    </rPh>
    <rPh sb="52" eb="53">
      <t>メン</t>
    </rPh>
    <rPh sb="54" eb="56">
      <t>ザイリョウ</t>
    </rPh>
    <rPh sb="57" eb="59">
      <t>ヘンコウ</t>
    </rPh>
    <rPh sb="62" eb="63">
      <t>ヒ</t>
    </rPh>
    <rPh sb="64" eb="65">
      <t>ド</t>
    </rPh>
    <rPh sb="65" eb="66">
      <t>トウ</t>
    </rPh>
    <rPh sb="68" eb="69">
      <t>トビラ</t>
    </rPh>
    <rPh sb="70" eb="72">
      <t>トリカエ</t>
    </rPh>
    <rPh sb="76" eb="78">
      <t>ヨウシキ</t>
    </rPh>
    <rPh sb="78" eb="80">
      <t>ベンキ</t>
    </rPh>
    <rPh sb="80" eb="81">
      <t>トウ</t>
    </rPh>
    <rPh sb="83" eb="85">
      <t>ベンキ</t>
    </rPh>
    <rPh sb="86" eb="88">
      <t>トリカ</t>
    </rPh>
    <rPh sb="94" eb="95">
      <t>タ</t>
    </rPh>
    <rPh sb="95" eb="97">
      <t>ジュウタク</t>
    </rPh>
    <rPh sb="97" eb="99">
      <t>カイシュウ</t>
    </rPh>
    <rPh sb="100" eb="102">
      <t>フタイ</t>
    </rPh>
    <rPh sb="104" eb="106">
      <t>ヒツヨウ</t>
    </rPh>
    <rPh sb="109" eb="111">
      <t>コウジ</t>
    </rPh>
    <phoneticPr fontId="4"/>
  </si>
  <si>
    <t>※2名称…材料費、施工費、諸経費等を分けて記載すること</t>
    <rPh sb="2" eb="4">
      <t>メイショウ</t>
    </rPh>
    <rPh sb="5" eb="8">
      <t>ザイリョウヒ</t>
    </rPh>
    <rPh sb="9" eb="12">
      <t>セコウヒ</t>
    </rPh>
    <rPh sb="13" eb="16">
      <t>ショケイヒ</t>
    </rPh>
    <rPh sb="16" eb="17">
      <t>トウ</t>
    </rPh>
    <rPh sb="18" eb="19">
      <t>ワ</t>
    </rPh>
    <rPh sb="21" eb="23">
      <t>キサイ</t>
    </rPh>
    <phoneticPr fontId="4"/>
  </si>
  <si>
    <t>工事見積書</t>
    <rPh sb="0" eb="2">
      <t>コウジ</t>
    </rPh>
    <rPh sb="2" eb="5">
      <t>ミツモリショ</t>
    </rPh>
    <phoneticPr fontId="4"/>
  </si>
  <si>
    <t>補助対象部分</t>
    <rPh sb="0" eb="2">
      <t>ホジョ</t>
    </rPh>
    <rPh sb="2" eb="4">
      <t>タイショウ</t>
    </rPh>
    <rPh sb="4" eb="6">
      <t>ブブン</t>
    </rPh>
    <phoneticPr fontId="4"/>
  </si>
  <si>
    <t>補助対象部分</t>
    <rPh sb="0" eb="2">
      <t>ホジョ</t>
    </rPh>
    <rPh sb="2" eb="4">
      <t>タイショウ</t>
    </rPh>
    <rPh sb="4" eb="5">
      <t>ブ</t>
    </rPh>
    <rPh sb="5" eb="6">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</si>
</sst>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quot;△ &quot;#,##0.0"/>
  </numFmts>
  <fonts count="8" x14ac:knownFonts="1">
    <font>
      <sz val="11"/>
      <color theme="1"/>
      <name val="游ゴシック"/>
      <family val="2"/>
      <charset val="128"/>
      <scheme val="minor"/>
    </font>
    <font>
      <sz val="18"/>
      <color theme="3"/>
      <name val="游ゴシック Light"/>
      <family val="2"/>
      <charset val="128"/>
      <scheme val="major"/>
    </font>
    <font>
      <b/>
      <sz val="11"/>
      <color theme="1"/>
      <name val="游ゴシック"/>
      <family val="2"/>
      <charset val="128"/>
      <scheme val="minor"/>
    </font>
    <font>
      <sz val="10"/>
      <color theme="1"/>
      <name val="ＭＳ ゴシック"/>
      <family val="3"/>
      <charset val="128"/>
    </font>
    <font>
      <sz val="6"/>
      <name val="游ゴシック"/>
      <family val="2"/>
      <charset val="128"/>
      <scheme val="minor"/>
    </font>
    <font>
      <b/>
      <sz val="11"/>
      <color theme="0"/>
      <name val="游ゴシック"/>
      <family val="2"/>
      <charset val="128"/>
      <scheme val="minor"/>
    </font>
    <font>
      <sz val="16"/>
      <color theme="1"/>
      <name val="ＭＳ ゴシック"/>
      <family val="3"/>
      <charset val="128"/>
    </font>
    <font>
      <sz val="18"/>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3">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style="thin">
        <color auto="1"/>
      </right>
      <top style="hair">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hair">
        <color auto="1"/>
      </left>
      <right style="thin">
        <color auto="1"/>
      </right>
      <top style="double">
        <color auto="1"/>
      </top>
      <bottom style="thin">
        <color auto="1"/>
      </bottom>
      <diagonal/>
    </border>
    <border>
      <left/>
      <right style="hair">
        <color auto="1"/>
      </right>
      <top style="double">
        <color auto="1"/>
      </top>
      <bottom style="thin">
        <color auto="1"/>
      </bottom>
      <diagonal/>
    </border>
    <border>
      <left/>
      <right style="hair">
        <color auto="1"/>
      </right>
      <top style="hair">
        <color auto="1"/>
      </top>
      <bottom style="double">
        <color auto="1"/>
      </bottom>
      <diagonal/>
    </border>
    <border>
      <left/>
      <right/>
      <top style="hair">
        <color auto="1"/>
      </top>
      <bottom style="double">
        <color auto="1"/>
      </bottom>
      <diagonal/>
    </border>
    <border>
      <left style="thin">
        <color auto="1"/>
      </left>
      <right/>
      <top style="hair">
        <color auto="1"/>
      </top>
      <bottom style="double">
        <color auto="1"/>
      </bottom>
      <diagonal/>
    </border>
  </borders>
  <cellStyleXfs count="1">
    <xf numFmtId="0" fontId="0" fillId="0" borderId="0">
      <alignment vertical="center"/>
    </xf>
  </cellStyleXfs>
  <cellXfs count="96">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2" borderId="7" xfId="0" applyFont="1" applyFill="1" applyBorder="1">
      <alignment vertical="center"/>
    </xf>
    <xf numFmtId="0" fontId="3" fillId="0" borderId="8" xfId="0" applyFont="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0" borderId="11" xfId="0" applyFont="1" applyBorder="1">
      <alignment vertical="center"/>
    </xf>
    <xf numFmtId="0" fontId="3" fillId="2" borderId="11" xfId="0" applyFont="1" applyFill="1" applyBorder="1">
      <alignment vertical="center"/>
    </xf>
    <xf numFmtId="177" fontId="3" fillId="2" borderId="11" xfId="0" applyNumberFormat="1" applyFont="1" applyFill="1" applyBorder="1">
      <alignment vertical="center"/>
    </xf>
    <xf numFmtId="0" fontId="3" fillId="2" borderId="12" xfId="0" applyFont="1" applyFill="1" applyBorder="1">
      <alignment vertical="center"/>
    </xf>
    <xf numFmtId="0" fontId="3" fillId="2" borderId="13" xfId="0" applyFont="1" applyFill="1" applyBorder="1">
      <alignment vertical="center"/>
    </xf>
    <xf numFmtId="0" fontId="3" fillId="2" borderId="14" xfId="0" applyFont="1" applyFill="1" applyBorder="1">
      <alignment vertical="center"/>
    </xf>
    <xf numFmtId="0" fontId="3" fillId="0" borderId="7"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Fill="1" applyBorder="1">
      <alignment vertical="center"/>
    </xf>
    <xf numFmtId="0" fontId="3" fillId="0" borderId="12"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2" borderId="24" xfId="0" applyFont="1" applyFill="1" applyBorder="1">
      <alignment vertical="center"/>
    </xf>
    <xf numFmtId="0" fontId="3" fillId="2" borderId="24" xfId="0" applyFont="1" applyFill="1" applyBorder="1" applyAlignment="1">
      <alignment vertical="center" shrinkToFit="1"/>
    </xf>
    <xf numFmtId="177" fontId="3" fillId="2" borderId="24" xfId="0" applyNumberFormat="1" applyFont="1" applyFill="1" applyBorder="1">
      <alignment vertical="center"/>
    </xf>
    <xf numFmtId="176" fontId="3" fillId="2" borderId="24" xfId="0" applyNumberFormat="1" applyFont="1" applyFill="1" applyBorder="1">
      <alignment vertical="center"/>
    </xf>
    <xf numFmtId="176" fontId="3" fillId="0" borderId="25" xfId="0" applyNumberFormat="1" applyFont="1" applyBorder="1">
      <alignment vertical="center"/>
    </xf>
    <xf numFmtId="0" fontId="3" fillId="2" borderId="26" xfId="0" applyFont="1" applyFill="1" applyBorder="1">
      <alignment vertical="center"/>
    </xf>
    <xf numFmtId="0" fontId="3" fillId="2" borderId="26" xfId="0" applyFont="1" applyFill="1" applyBorder="1" applyAlignment="1">
      <alignment vertical="center" shrinkToFit="1"/>
    </xf>
    <xf numFmtId="177" fontId="3" fillId="2" borderId="26" xfId="0" applyNumberFormat="1" applyFont="1" applyFill="1" applyBorder="1">
      <alignment vertical="center"/>
    </xf>
    <xf numFmtId="176" fontId="3" fillId="2" borderId="26" xfId="0" applyNumberFormat="1" applyFont="1" applyFill="1" applyBorder="1">
      <alignment vertical="center"/>
    </xf>
    <xf numFmtId="176" fontId="3" fillId="0" borderId="27" xfId="0" applyNumberFormat="1" applyFont="1" applyBorder="1">
      <alignment vertical="center"/>
    </xf>
    <xf numFmtId="0" fontId="3" fillId="2" borderId="28" xfId="0" applyFont="1" applyFill="1" applyBorder="1">
      <alignment vertical="center"/>
    </xf>
    <xf numFmtId="0" fontId="3" fillId="2" borderId="28" xfId="0" applyFont="1" applyFill="1" applyBorder="1" applyAlignment="1">
      <alignment vertical="center" shrinkToFit="1"/>
    </xf>
    <xf numFmtId="177" fontId="3" fillId="2" borderId="28" xfId="0" applyNumberFormat="1" applyFont="1" applyFill="1" applyBorder="1">
      <alignment vertical="center"/>
    </xf>
    <xf numFmtId="176" fontId="3" fillId="2" borderId="28" xfId="0" applyNumberFormat="1" applyFont="1" applyFill="1" applyBorder="1">
      <alignment vertical="center"/>
    </xf>
    <xf numFmtId="176" fontId="3" fillId="0" borderId="29" xfId="0" applyNumberFormat="1" applyFont="1" applyBorder="1">
      <alignment vertical="center"/>
    </xf>
    <xf numFmtId="176" fontId="3" fillId="0" borderId="9" xfId="0" applyNumberFormat="1" applyFont="1" applyBorder="1">
      <alignment vertical="center"/>
    </xf>
    <xf numFmtId="176" fontId="3" fillId="0" borderId="12" xfId="0" applyNumberFormat="1"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2" borderId="7"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24" xfId="0" applyFont="1" applyBorder="1">
      <alignment vertical="center"/>
    </xf>
    <xf numFmtId="176" fontId="3" fillId="0" borderId="24" xfId="0" applyNumberFormat="1" applyFont="1" applyBorder="1">
      <alignment vertical="center"/>
    </xf>
    <xf numFmtId="0" fontId="3" fillId="0" borderId="26" xfId="0" applyFont="1" applyBorder="1">
      <alignment vertical="center"/>
    </xf>
    <xf numFmtId="176" fontId="3" fillId="0" borderId="26" xfId="0" applyNumberFormat="1" applyFont="1" applyBorder="1">
      <alignment vertical="center"/>
    </xf>
    <xf numFmtId="0" fontId="3" fillId="0" borderId="28" xfId="0" applyFont="1" applyBorder="1">
      <alignment vertical="center"/>
    </xf>
    <xf numFmtId="176" fontId="3" fillId="0" borderId="28" xfId="0" applyNumberFormat="1" applyFont="1" applyBorder="1">
      <alignment vertical="center"/>
    </xf>
    <xf numFmtId="177" fontId="3" fillId="0" borderId="24" xfId="0" applyNumberFormat="1" applyFont="1" applyBorder="1">
      <alignment vertical="center"/>
    </xf>
    <xf numFmtId="177" fontId="3" fillId="0" borderId="26" xfId="0" applyNumberFormat="1" applyFont="1" applyBorder="1">
      <alignment vertical="center"/>
    </xf>
    <xf numFmtId="177" fontId="3" fillId="0" borderId="28" xfId="0" applyNumberFormat="1" applyFont="1" applyBorder="1">
      <alignment vertical="center"/>
    </xf>
    <xf numFmtId="0" fontId="3" fillId="0" borderId="31" xfId="0" applyFont="1" applyBorder="1">
      <alignment vertical="center"/>
    </xf>
    <xf numFmtId="0" fontId="3" fillId="0" borderId="32" xfId="0" applyFont="1" applyBorder="1">
      <alignment vertical="center"/>
    </xf>
    <xf numFmtId="176" fontId="3" fillId="0" borderId="33" xfId="0" applyNumberFormat="1" applyFont="1" applyBorder="1">
      <alignment vertical="center"/>
    </xf>
    <xf numFmtId="176" fontId="3" fillId="0" borderId="34" xfId="0" applyNumberFormat="1" applyFont="1" applyBorder="1">
      <alignment vertical="center"/>
    </xf>
    <xf numFmtId="0" fontId="3" fillId="0" borderId="33" xfId="0" applyFont="1" applyBorder="1">
      <alignment vertical="center"/>
    </xf>
    <xf numFmtId="0" fontId="3" fillId="0" borderId="35" xfId="0" applyFont="1" applyBorder="1">
      <alignment vertical="center"/>
    </xf>
    <xf numFmtId="0" fontId="3" fillId="0" borderId="36" xfId="0" applyFont="1" applyBorder="1">
      <alignment vertical="center"/>
    </xf>
    <xf numFmtId="176" fontId="3" fillId="0" borderId="37" xfId="0" applyNumberFormat="1" applyFont="1" applyBorder="1">
      <alignment vertical="center"/>
    </xf>
    <xf numFmtId="176" fontId="3" fillId="0" borderId="38" xfId="0" applyNumberFormat="1" applyFont="1" applyBorder="1">
      <alignment vertical="center"/>
    </xf>
    <xf numFmtId="0" fontId="3" fillId="0" borderId="37" xfId="0" applyFont="1" applyBorder="1">
      <alignment vertical="center"/>
    </xf>
    <xf numFmtId="0" fontId="3" fillId="0" borderId="2" xfId="0" applyFont="1" applyBorder="1" applyAlignment="1">
      <alignment horizontal="left" vertical="center"/>
    </xf>
    <xf numFmtId="0" fontId="3" fillId="0" borderId="4" xfId="0" applyFont="1" applyBorder="1" applyAlignment="1">
      <alignment horizontal="center" vertical="center"/>
    </xf>
    <xf numFmtId="0" fontId="3" fillId="2" borderId="6" xfId="0" applyFont="1" applyFill="1" applyBorder="1" applyAlignment="1">
      <alignment horizontal="center" vertical="center"/>
    </xf>
    <xf numFmtId="0" fontId="3" fillId="2"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6" fillId="0" borderId="0" xfId="0" applyFont="1" applyAlignment="1">
      <alignment horizontal="left" vertical="center"/>
    </xf>
    <xf numFmtId="0" fontId="7" fillId="0" borderId="0" xfId="0" applyFont="1" applyAlignment="1">
      <alignment horizontal="center" vertical="center"/>
    </xf>
    <xf numFmtId="176" fontId="3" fillId="0" borderId="39" xfId="0" applyNumberFormat="1" applyFont="1" applyBorder="1">
      <alignment vertical="center"/>
    </xf>
    <xf numFmtId="176" fontId="3" fillId="0" borderId="17" xfId="0" applyNumberFormat="1" applyFont="1" applyBorder="1">
      <alignment vertical="center"/>
    </xf>
    <xf numFmtId="176" fontId="3" fillId="0" borderId="18" xfId="0" applyNumberFormat="1" applyFont="1" applyBorder="1">
      <alignment vertical="center"/>
    </xf>
    <xf numFmtId="176" fontId="3" fillId="0" borderId="40" xfId="0" applyNumberFormat="1" applyFont="1" applyBorder="1">
      <alignment vertical="center"/>
    </xf>
    <xf numFmtId="0" fontId="3" fillId="0" borderId="41" xfId="0" applyFont="1" applyBorder="1">
      <alignment vertical="center"/>
    </xf>
    <xf numFmtId="177" fontId="3" fillId="0" borderId="30" xfId="0" applyNumberFormat="1" applyFont="1" applyFill="1" applyBorder="1">
      <alignment vertical="center"/>
    </xf>
    <xf numFmtId="176" fontId="3" fillId="0" borderId="18" xfId="0" applyNumberFormat="1" applyFont="1" applyFill="1" applyBorder="1">
      <alignment vertical="center"/>
    </xf>
    <xf numFmtId="176" fontId="3" fillId="2" borderId="18" xfId="0" applyNumberFormat="1" applyFont="1" applyFill="1" applyBorder="1">
      <alignment vertical="center"/>
    </xf>
    <xf numFmtId="0" fontId="3" fillId="0" borderId="42" xfId="0" applyFont="1" applyBorder="1">
      <alignment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5</xdr:col>
      <xdr:colOff>123264</xdr:colOff>
      <xdr:row>13</xdr:row>
      <xdr:rowOff>56029</xdr:rowOff>
    </xdr:from>
    <xdr:to>
      <xdr:col>7</xdr:col>
      <xdr:colOff>190500</xdr:colOff>
      <xdr:row>23</xdr:row>
      <xdr:rowOff>78440</xdr:rowOff>
    </xdr:to>
    <xdr:sp macro="" textlink="">
      <xdr:nvSpPr>
        <xdr:cNvPr id="2" name="テキスト ボックス 1"/>
        <xdr:cNvSpPr txBox="1"/>
      </xdr:nvSpPr>
      <xdr:spPr>
        <a:xfrm>
          <a:off x="4359088" y="2207558"/>
          <a:ext cx="4280647" cy="15912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eiryo UI" panose="020B0604030504040204" pitchFamily="50" charset="-128"/>
              <a:ea typeface="Meiryo UI" panose="020B0604030504040204" pitchFamily="50" charset="-128"/>
            </a:rPr>
            <a:t>・材料については、製造メーカー・商品名・規格・寸法などの詳細を記載すること</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なお、材料名は極力専門用語を避け、分かりやすい表記にすること（例：</a:t>
          </a:r>
          <a:r>
            <a:rPr kumimoji="1" lang="en-US" altLang="ja-JP" sz="1400">
              <a:latin typeface="Meiryo UI" panose="020B0604030504040204" pitchFamily="50" charset="-128"/>
              <a:ea typeface="Meiryo UI" panose="020B0604030504040204" pitchFamily="50" charset="-128"/>
            </a:rPr>
            <a:t>PB</a:t>
          </a:r>
          <a:r>
            <a:rPr kumimoji="1" lang="ja-JP" altLang="en-US" sz="1400">
              <a:latin typeface="Meiryo UI" panose="020B0604030504040204" pitchFamily="50" charset="-128"/>
              <a:ea typeface="Meiryo UI" panose="020B0604030504040204" pitchFamily="50" charset="-128"/>
            </a:rPr>
            <a:t>→石膏ボード、</a:t>
          </a:r>
          <a:r>
            <a:rPr kumimoji="1" lang="en-US" altLang="ja-JP" sz="1400">
              <a:latin typeface="Meiryo UI" panose="020B0604030504040204" pitchFamily="50" charset="-128"/>
              <a:ea typeface="Meiryo UI" panose="020B0604030504040204" pitchFamily="50" charset="-128"/>
            </a:rPr>
            <a:t>SUS</a:t>
          </a:r>
          <a:r>
            <a:rPr kumimoji="1" lang="ja-JP" altLang="en-US" sz="1400">
              <a:latin typeface="Meiryo UI" panose="020B0604030504040204" pitchFamily="50" charset="-128"/>
              <a:ea typeface="Meiryo UI" panose="020B0604030504040204" pitchFamily="50" charset="-128"/>
            </a:rPr>
            <a:t>→ステンレス）</a:t>
          </a:r>
        </a:p>
      </xdr:txBody>
    </xdr:sp>
    <xdr:clientData/>
  </xdr:twoCellAnchor>
  <xdr:twoCellAnchor>
    <xdr:from>
      <xdr:col>0</xdr:col>
      <xdr:colOff>112059</xdr:colOff>
      <xdr:row>13</xdr:row>
      <xdr:rowOff>44824</xdr:rowOff>
    </xdr:from>
    <xdr:to>
      <xdr:col>3</xdr:col>
      <xdr:colOff>235324</xdr:colOff>
      <xdr:row>19</xdr:row>
      <xdr:rowOff>123264</xdr:rowOff>
    </xdr:to>
    <xdr:sp macro="" textlink="">
      <xdr:nvSpPr>
        <xdr:cNvPr id="3" name="テキスト ボックス 2"/>
        <xdr:cNvSpPr txBox="1"/>
      </xdr:nvSpPr>
      <xdr:spPr>
        <a:xfrm>
          <a:off x="112059" y="2196353"/>
          <a:ext cx="3126441" cy="1019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eiryo UI" panose="020B0604030504040204" pitchFamily="50" charset="-128"/>
              <a:ea typeface="Meiryo UI" panose="020B0604030504040204" pitchFamily="50" charset="-128"/>
            </a:rPr>
            <a:t>・住宅改修の種類を明示すること</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・工事対象となる箇所の写真や平面図の番号を記載すること</a:t>
          </a:r>
        </a:p>
      </xdr:txBody>
    </xdr:sp>
    <xdr:clientData/>
  </xdr:twoCellAnchor>
  <xdr:twoCellAnchor>
    <xdr:from>
      <xdr:col>11</xdr:col>
      <xdr:colOff>33618</xdr:colOff>
      <xdr:row>13</xdr:row>
      <xdr:rowOff>33618</xdr:rowOff>
    </xdr:from>
    <xdr:to>
      <xdr:col>16</xdr:col>
      <xdr:colOff>2061882</xdr:colOff>
      <xdr:row>23</xdr:row>
      <xdr:rowOff>44823</xdr:rowOff>
    </xdr:to>
    <xdr:sp macro="" textlink="">
      <xdr:nvSpPr>
        <xdr:cNvPr id="4" name="テキスト ボックス 3"/>
        <xdr:cNvSpPr txBox="1"/>
      </xdr:nvSpPr>
      <xdr:spPr>
        <a:xfrm>
          <a:off x="10948147" y="2185147"/>
          <a:ext cx="4773706" cy="15800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latin typeface="Meiryo UI" panose="020B0604030504040204" pitchFamily="50" charset="-128"/>
              <a:ea typeface="Meiryo UI" panose="020B0604030504040204" pitchFamily="50" charset="-128"/>
            </a:rPr>
            <a:t>・高齢者等住宅改造事業費補助対象部分を抽出する場合、数量～金額を手入力し、その工事範囲を明示すること</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　なお、明示するのが困難な項目については、按分するなどその算出根拠を備考欄に記載すること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65"/>
  <sheetViews>
    <sheetView showGridLines="0" tabSelected="1" zoomScale="85" zoomScaleNormal="85" workbookViewId="0">
      <selection activeCell="L50" sqref="L50"/>
    </sheetView>
  </sheetViews>
  <sheetFormatPr defaultRowHeight="12" x14ac:dyDescent="0.4"/>
  <cols>
    <col min="1" max="1" width="3.625" style="1" customWidth="1"/>
    <col min="2" max="2" width="27.625" style="1" customWidth="1"/>
    <col min="3" max="5" width="8.125" style="1" customWidth="1"/>
    <col min="6" max="7" width="27.625" style="1" customWidth="1"/>
    <col min="8" max="9" width="6.625" style="1" customWidth="1"/>
    <col min="10" max="11" width="9.625" style="1" customWidth="1"/>
    <col min="12" max="12" width="3.625" style="1" customWidth="1"/>
    <col min="13" max="14" width="6.625" style="1" customWidth="1"/>
    <col min="15" max="16" width="9.625" style="1" customWidth="1"/>
    <col min="17" max="17" width="27.625" style="1" customWidth="1"/>
    <col min="18" max="16384" width="9" style="1"/>
  </cols>
  <sheetData>
    <row r="1" spans="1:17" x14ac:dyDescent="0.4">
      <c r="A1" s="65" t="s">
        <v>102</v>
      </c>
      <c r="B1" s="66"/>
      <c r="C1" s="3"/>
      <c r="D1" s="3"/>
      <c r="E1" s="3"/>
      <c r="F1" s="3"/>
      <c r="G1" s="3"/>
      <c r="H1" s="3"/>
      <c r="I1" s="3"/>
      <c r="J1" s="3"/>
      <c r="K1" s="3"/>
      <c r="L1" s="3"/>
      <c r="M1" s="3"/>
      <c r="N1" s="3"/>
      <c r="O1" s="3"/>
      <c r="P1" s="3"/>
      <c r="Q1" s="3"/>
    </row>
    <row r="2" spans="1:17" ht="21" x14ac:dyDescent="0.4">
      <c r="A2" s="68" t="s">
        <v>103</v>
      </c>
      <c r="B2" s="67"/>
      <c r="C2" s="3"/>
      <c r="D2" s="5"/>
      <c r="E2" s="3"/>
      <c r="F2" s="73"/>
      <c r="G2" s="74" t="s">
        <v>107</v>
      </c>
      <c r="H2" s="3"/>
      <c r="I2" s="3"/>
      <c r="J2" s="3"/>
      <c r="K2" s="3"/>
      <c r="L2" s="3"/>
      <c r="M2" s="3"/>
      <c r="N2" s="3"/>
      <c r="O2" s="3"/>
      <c r="P2" s="3"/>
      <c r="Q2" s="3"/>
    </row>
    <row r="3" spans="1:17" s="72" customFormat="1" x14ac:dyDescent="0.4">
      <c r="A3" s="69"/>
      <c r="B3" s="70"/>
      <c r="C3" s="71"/>
      <c r="D3" s="71"/>
      <c r="E3" s="71"/>
      <c r="F3" s="71"/>
      <c r="G3" s="71"/>
      <c r="H3" s="71"/>
      <c r="I3" s="71"/>
      <c r="J3" s="71"/>
      <c r="K3" s="71"/>
      <c r="L3" s="71"/>
      <c r="M3" s="71"/>
      <c r="N3" s="71"/>
      <c r="O3" s="71"/>
      <c r="P3" s="71"/>
      <c r="Q3" s="71"/>
    </row>
    <row r="4" spans="1:17" x14ac:dyDescent="0.4">
      <c r="A4" s="84" t="s">
        <v>104</v>
      </c>
      <c r="B4" s="85"/>
      <c r="C4" s="90" t="s">
        <v>81</v>
      </c>
      <c r="D4" s="88" t="s">
        <v>1</v>
      </c>
      <c r="E4" s="88" t="s">
        <v>2</v>
      </c>
      <c r="F4" s="88" t="s">
        <v>3</v>
      </c>
      <c r="G4" s="88" t="s">
        <v>4</v>
      </c>
      <c r="H4" s="88" t="s">
        <v>5</v>
      </c>
      <c r="I4" s="88" t="s">
        <v>6</v>
      </c>
      <c r="J4" s="88" t="s">
        <v>7</v>
      </c>
      <c r="K4" s="91" t="s">
        <v>8</v>
      </c>
      <c r="L4" s="84" t="s">
        <v>108</v>
      </c>
      <c r="M4" s="93"/>
      <c r="N4" s="93"/>
      <c r="O4" s="93"/>
      <c r="P4" s="94"/>
      <c r="Q4" s="94" t="s">
        <v>9</v>
      </c>
    </row>
    <row r="5" spans="1:17" x14ac:dyDescent="0.4">
      <c r="A5" s="86"/>
      <c r="B5" s="87"/>
      <c r="C5" s="89"/>
      <c r="D5" s="89"/>
      <c r="E5" s="89"/>
      <c r="F5" s="89"/>
      <c r="G5" s="89"/>
      <c r="H5" s="89"/>
      <c r="I5" s="89"/>
      <c r="J5" s="89"/>
      <c r="K5" s="92"/>
      <c r="L5" s="41"/>
      <c r="M5" s="4" t="s">
        <v>5</v>
      </c>
      <c r="N5" s="4" t="s">
        <v>6</v>
      </c>
      <c r="O5" s="4" t="s">
        <v>7</v>
      </c>
      <c r="P5" s="42" t="s">
        <v>8</v>
      </c>
      <c r="Q5" s="95"/>
    </row>
    <row r="6" spans="1:17" x14ac:dyDescent="0.4">
      <c r="A6" s="6">
        <v>1</v>
      </c>
      <c r="B6" s="21" t="str">
        <f>IFERROR(VLOOKUP($A6,リスト!$A$2:$B$7,2,FALSE),"")</f>
        <v>手すり取付け</v>
      </c>
      <c r="C6" s="24">
        <v>1</v>
      </c>
      <c r="D6" s="24" t="s">
        <v>82</v>
      </c>
      <c r="E6" s="24" t="s">
        <v>39</v>
      </c>
      <c r="F6" s="25" t="s">
        <v>84</v>
      </c>
      <c r="G6" s="25" t="s">
        <v>85</v>
      </c>
      <c r="H6" s="26">
        <v>0.8</v>
      </c>
      <c r="I6" s="24" t="s">
        <v>58</v>
      </c>
      <c r="J6" s="27">
        <v>2800</v>
      </c>
      <c r="K6" s="28">
        <f>H6*J6</f>
        <v>2240</v>
      </c>
      <c r="L6" s="43" t="s">
        <v>80</v>
      </c>
      <c r="M6" s="52">
        <f>IF($L6="〇",$H6,"")</f>
        <v>0.8</v>
      </c>
      <c r="N6" s="46" t="str">
        <f>IF($L6="〇",$I6,"")</f>
        <v>m</v>
      </c>
      <c r="O6" s="47">
        <f>IF($L6="〇",$J6,"")</f>
        <v>2800</v>
      </c>
      <c r="P6" s="28">
        <f>IF($L6="〇",$K6,"")</f>
        <v>2240</v>
      </c>
      <c r="Q6" s="8"/>
    </row>
    <row r="7" spans="1:17" x14ac:dyDescent="0.4">
      <c r="A7" s="9">
        <v>1</v>
      </c>
      <c r="B7" s="22" t="str">
        <f>IFERROR(VLOOKUP($A7,リスト!$A$2:$B$7,2,FALSE),"")</f>
        <v>手すり取付け</v>
      </c>
      <c r="C7" s="29">
        <v>1</v>
      </c>
      <c r="D7" s="29" t="s">
        <v>82</v>
      </c>
      <c r="E7" s="29" t="s">
        <v>39</v>
      </c>
      <c r="F7" s="30" t="s">
        <v>86</v>
      </c>
      <c r="G7" s="30" t="s">
        <v>87</v>
      </c>
      <c r="H7" s="31">
        <v>2</v>
      </c>
      <c r="I7" s="29" t="s">
        <v>46</v>
      </c>
      <c r="J7" s="32">
        <v>2000</v>
      </c>
      <c r="K7" s="33">
        <f t="shared" ref="K7:K57" si="0">H7*J7</f>
        <v>4000</v>
      </c>
      <c r="L7" s="44" t="s">
        <v>80</v>
      </c>
      <c r="M7" s="53">
        <f t="shared" ref="M7:M60" si="1">IF($L7="〇",$H7,"")</f>
        <v>2</v>
      </c>
      <c r="N7" s="48" t="str">
        <f t="shared" ref="N7:N60" si="2">IF($L7="〇",$I7,"")</f>
        <v>個</v>
      </c>
      <c r="O7" s="49">
        <f t="shared" ref="O7:O60" si="3">IF($L7="〇",$J7,"")</f>
        <v>2000</v>
      </c>
      <c r="P7" s="33">
        <f t="shared" ref="P7:P60" si="4">IF($L7="〇",$K7,"")</f>
        <v>4000</v>
      </c>
      <c r="Q7" s="13"/>
    </row>
    <row r="8" spans="1:17" x14ac:dyDescent="0.4">
      <c r="A8" s="9">
        <v>1</v>
      </c>
      <c r="B8" s="22" t="str">
        <f>IFERROR(VLOOKUP($A8,リスト!$A$2:$B$7,2,FALSE),"")</f>
        <v>手すり取付け</v>
      </c>
      <c r="C8" s="29">
        <v>1</v>
      </c>
      <c r="D8" s="29" t="s">
        <v>82</v>
      </c>
      <c r="E8" s="29" t="s">
        <v>39</v>
      </c>
      <c r="F8" s="30" t="s">
        <v>88</v>
      </c>
      <c r="G8" s="30"/>
      <c r="H8" s="31">
        <v>1</v>
      </c>
      <c r="I8" s="29" t="s">
        <v>55</v>
      </c>
      <c r="J8" s="32">
        <v>5000</v>
      </c>
      <c r="K8" s="33">
        <f t="shared" si="0"/>
        <v>5000</v>
      </c>
      <c r="L8" s="44" t="s">
        <v>80</v>
      </c>
      <c r="M8" s="53">
        <f t="shared" si="1"/>
        <v>1</v>
      </c>
      <c r="N8" s="48" t="str">
        <f t="shared" si="2"/>
        <v>式</v>
      </c>
      <c r="O8" s="49">
        <f t="shared" si="3"/>
        <v>5000</v>
      </c>
      <c r="P8" s="33">
        <f t="shared" si="4"/>
        <v>5000</v>
      </c>
      <c r="Q8" s="13"/>
    </row>
    <row r="9" spans="1:17" x14ac:dyDescent="0.4">
      <c r="A9" s="9">
        <v>1</v>
      </c>
      <c r="B9" s="22" t="str">
        <f>IFERROR(VLOOKUP($A9,リスト!$A$2:$B$7,2,FALSE),"")</f>
        <v>手すり取付け</v>
      </c>
      <c r="C9" s="29">
        <v>2</v>
      </c>
      <c r="D9" s="29" t="s">
        <v>26</v>
      </c>
      <c r="E9" s="29" t="s">
        <v>39</v>
      </c>
      <c r="F9" s="30" t="s">
        <v>83</v>
      </c>
      <c r="G9" s="30" t="s">
        <v>98</v>
      </c>
      <c r="H9" s="31">
        <v>2.7</v>
      </c>
      <c r="I9" s="29" t="s">
        <v>58</v>
      </c>
      <c r="J9" s="32">
        <v>2800</v>
      </c>
      <c r="K9" s="33">
        <f t="shared" si="0"/>
        <v>7560.0000000000009</v>
      </c>
      <c r="L9" s="44" t="s">
        <v>80</v>
      </c>
      <c r="M9" s="53">
        <f t="shared" si="1"/>
        <v>2.7</v>
      </c>
      <c r="N9" s="48" t="str">
        <f t="shared" si="2"/>
        <v>m</v>
      </c>
      <c r="O9" s="49">
        <f t="shared" si="3"/>
        <v>2800</v>
      </c>
      <c r="P9" s="33">
        <f t="shared" si="4"/>
        <v>7560.0000000000009</v>
      </c>
      <c r="Q9" s="13"/>
    </row>
    <row r="10" spans="1:17" x14ac:dyDescent="0.4">
      <c r="A10" s="9">
        <v>1</v>
      </c>
      <c r="B10" s="22" t="str">
        <f>IFERROR(VLOOKUP($A10,リスト!$A$2:$B$7,2,FALSE),"")</f>
        <v>手すり取付け</v>
      </c>
      <c r="C10" s="29">
        <v>2</v>
      </c>
      <c r="D10" s="29" t="s">
        <v>26</v>
      </c>
      <c r="E10" s="29" t="s">
        <v>39</v>
      </c>
      <c r="F10" s="30" t="s">
        <v>96</v>
      </c>
      <c r="G10" s="30" t="s">
        <v>97</v>
      </c>
      <c r="H10" s="31">
        <v>2</v>
      </c>
      <c r="I10" s="29" t="s">
        <v>46</v>
      </c>
      <c r="J10" s="32">
        <v>1380</v>
      </c>
      <c r="K10" s="33">
        <f t="shared" si="0"/>
        <v>2760</v>
      </c>
      <c r="L10" s="44" t="s">
        <v>80</v>
      </c>
      <c r="M10" s="53">
        <f t="shared" si="1"/>
        <v>2</v>
      </c>
      <c r="N10" s="48" t="str">
        <f t="shared" si="2"/>
        <v>個</v>
      </c>
      <c r="O10" s="49">
        <f t="shared" si="3"/>
        <v>1380</v>
      </c>
      <c r="P10" s="33">
        <f t="shared" si="4"/>
        <v>2760</v>
      </c>
      <c r="Q10" s="13"/>
    </row>
    <row r="11" spans="1:17" x14ac:dyDescent="0.4">
      <c r="A11" s="9">
        <v>1</v>
      </c>
      <c r="B11" s="22" t="str">
        <f>IFERROR(VLOOKUP($A11,リスト!$A$2:$B$7,2,FALSE),"")</f>
        <v>手すり取付け</v>
      </c>
      <c r="C11" s="29">
        <v>2</v>
      </c>
      <c r="D11" s="29" t="s">
        <v>26</v>
      </c>
      <c r="E11" s="29" t="s">
        <v>39</v>
      </c>
      <c r="F11" s="30" t="s">
        <v>86</v>
      </c>
      <c r="G11" s="30" t="s">
        <v>99</v>
      </c>
      <c r="H11" s="31">
        <v>1</v>
      </c>
      <c r="I11" s="29" t="s">
        <v>73</v>
      </c>
      <c r="J11" s="32">
        <v>2410</v>
      </c>
      <c r="K11" s="33">
        <f t="shared" si="0"/>
        <v>2410</v>
      </c>
      <c r="L11" s="44" t="s">
        <v>80</v>
      </c>
      <c r="M11" s="53">
        <f t="shared" si="1"/>
        <v>1</v>
      </c>
      <c r="N11" s="48" t="str">
        <f t="shared" si="2"/>
        <v>梱</v>
      </c>
      <c r="O11" s="49">
        <f t="shared" si="3"/>
        <v>2410</v>
      </c>
      <c r="P11" s="33">
        <f t="shared" si="4"/>
        <v>2410</v>
      </c>
      <c r="Q11" s="13"/>
    </row>
    <row r="12" spans="1:17" x14ac:dyDescent="0.4">
      <c r="A12" s="9">
        <v>1</v>
      </c>
      <c r="B12" s="22" t="str">
        <f>IFERROR(VLOOKUP($A12,リスト!$A$2:$B$7,2,FALSE),"")</f>
        <v>手すり取付け</v>
      </c>
      <c r="C12" s="29">
        <v>2</v>
      </c>
      <c r="D12" s="29" t="s">
        <v>26</v>
      </c>
      <c r="E12" s="29" t="s">
        <v>39</v>
      </c>
      <c r="F12" s="30" t="s">
        <v>100</v>
      </c>
      <c r="G12" s="30"/>
      <c r="H12" s="31">
        <v>2</v>
      </c>
      <c r="I12" s="29" t="s">
        <v>73</v>
      </c>
      <c r="J12" s="32">
        <v>660</v>
      </c>
      <c r="K12" s="33">
        <f t="shared" si="0"/>
        <v>1320</v>
      </c>
      <c r="L12" s="44" t="s">
        <v>80</v>
      </c>
      <c r="M12" s="53">
        <f t="shared" si="1"/>
        <v>2</v>
      </c>
      <c r="N12" s="48" t="str">
        <f t="shared" si="2"/>
        <v>梱</v>
      </c>
      <c r="O12" s="49">
        <f t="shared" si="3"/>
        <v>660</v>
      </c>
      <c r="P12" s="33">
        <f t="shared" si="4"/>
        <v>1320</v>
      </c>
      <c r="Q12" s="13"/>
    </row>
    <row r="13" spans="1:17" x14ac:dyDescent="0.4">
      <c r="A13" s="9">
        <v>1</v>
      </c>
      <c r="B13" s="22" t="str">
        <f>IFERROR(VLOOKUP($A13,リスト!$A$2:$B$7,2,FALSE),"")</f>
        <v>手すり取付け</v>
      </c>
      <c r="C13" s="29">
        <v>2</v>
      </c>
      <c r="D13" s="29" t="s">
        <v>26</v>
      </c>
      <c r="E13" s="29" t="s">
        <v>39</v>
      </c>
      <c r="F13" s="30" t="s">
        <v>88</v>
      </c>
      <c r="G13" s="30"/>
      <c r="H13" s="31">
        <v>1</v>
      </c>
      <c r="I13" s="29" t="s">
        <v>55</v>
      </c>
      <c r="J13" s="32">
        <v>20000</v>
      </c>
      <c r="K13" s="33">
        <f t="shared" si="0"/>
        <v>20000</v>
      </c>
      <c r="L13" s="44" t="s">
        <v>80</v>
      </c>
      <c r="M13" s="53">
        <f t="shared" si="1"/>
        <v>1</v>
      </c>
      <c r="N13" s="48" t="str">
        <f t="shared" si="2"/>
        <v>式</v>
      </c>
      <c r="O13" s="49">
        <f t="shared" si="3"/>
        <v>20000</v>
      </c>
      <c r="P13" s="33">
        <f t="shared" si="4"/>
        <v>20000</v>
      </c>
      <c r="Q13" s="13"/>
    </row>
    <row r="14" spans="1:17" x14ac:dyDescent="0.4">
      <c r="A14" s="9"/>
      <c r="B14" s="22" t="str">
        <f>IFERROR(VLOOKUP($A14,リスト!$A$2:$B$7,2,FALSE),"")</f>
        <v/>
      </c>
      <c r="C14" s="29"/>
      <c r="D14" s="29"/>
      <c r="E14" s="29"/>
      <c r="F14" s="30"/>
      <c r="G14" s="30"/>
      <c r="H14" s="31"/>
      <c r="I14" s="29"/>
      <c r="J14" s="32"/>
      <c r="K14" s="33">
        <f t="shared" si="0"/>
        <v>0</v>
      </c>
      <c r="L14" s="44"/>
      <c r="M14" s="53" t="str">
        <f t="shared" si="1"/>
        <v/>
      </c>
      <c r="N14" s="48" t="str">
        <f t="shared" si="2"/>
        <v/>
      </c>
      <c r="O14" s="49" t="str">
        <f t="shared" si="3"/>
        <v/>
      </c>
      <c r="P14" s="33" t="str">
        <f t="shared" si="4"/>
        <v/>
      </c>
      <c r="Q14" s="13"/>
    </row>
    <row r="15" spans="1:17" x14ac:dyDescent="0.4">
      <c r="A15" s="9"/>
      <c r="B15" s="22" t="str">
        <f>IFERROR(VLOOKUP($A15,リスト!$A$2:$B$7,2,FALSE),"")</f>
        <v/>
      </c>
      <c r="C15" s="29"/>
      <c r="D15" s="29"/>
      <c r="E15" s="29"/>
      <c r="F15" s="30"/>
      <c r="G15" s="30"/>
      <c r="H15" s="31"/>
      <c r="I15" s="29"/>
      <c r="J15" s="32"/>
      <c r="K15" s="33">
        <f t="shared" si="0"/>
        <v>0</v>
      </c>
      <c r="L15" s="44"/>
      <c r="M15" s="53" t="str">
        <f t="shared" si="1"/>
        <v/>
      </c>
      <c r="N15" s="48" t="str">
        <f t="shared" si="2"/>
        <v/>
      </c>
      <c r="O15" s="49" t="str">
        <f t="shared" si="3"/>
        <v/>
      </c>
      <c r="P15" s="33" t="str">
        <f t="shared" si="4"/>
        <v/>
      </c>
      <c r="Q15" s="13"/>
    </row>
    <row r="16" spans="1:17" x14ac:dyDescent="0.4">
      <c r="A16" s="9"/>
      <c r="B16" s="22" t="str">
        <f>IFERROR(VLOOKUP($A16,リスト!$A$2:$B$7,2,FALSE),"")</f>
        <v/>
      </c>
      <c r="C16" s="29"/>
      <c r="D16" s="29"/>
      <c r="E16" s="29"/>
      <c r="F16" s="30"/>
      <c r="G16" s="30"/>
      <c r="H16" s="31"/>
      <c r="I16" s="29"/>
      <c r="J16" s="32"/>
      <c r="K16" s="33">
        <f t="shared" si="0"/>
        <v>0</v>
      </c>
      <c r="L16" s="44"/>
      <c r="M16" s="53" t="str">
        <f t="shared" si="1"/>
        <v/>
      </c>
      <c r="N16" s="48" t="str">
        <f t="shared" si="2"/>
        <v/>
      </c>
      <c r="O16" s="49" t="str">
        <f t="shared" si="3"/>
        <v/>
      </c>
      <c r="P16" s="33" t="str">
        <f t="shared" si="4"/>
        <v/>
      </c>
      <c r="Q16" s="13"/>
    </row>
    <row r="17" spans="1:17" x14ac:dyDescent="0.4">
      <c r="A17" s="9"/>
      <c r="B17" s="22" t="str">
        <f>IFERROR(VLOOKUP($A17,リスト!$A$2:$B$7,2,FALSE),"")</f>
        <v/>
      </c>
      <c r="C17" s="29"/>
      <c r="D17" s="29"/>
      <c r="E17" s="29"/>
      <c r="F17" s="30"/>
      <c r="G17" s="30"/>
      <c r="H17" s="31"/>
      <c r="I17" s="29"/>
      <c r="J17" s="32"/>
      <c r="K17" s="33">
        <f t="shared" si="0"/>
        <v>0</v>
      </c>
      <c r="L17" s="44"/>
      <c r="M17" s="53" t="str">
        <f t="shared" si="1"/>
        <v/>
      </c>
      <c r="N17" s="48" t="str">
        <f t="shared" si="2"/>
        <v/>
      </c>
      <c r="O17" s="49" t="str">
        <f t="shared" si="3"/>
        <v/>
      </c>
      <c r="P17" s="33" t="str">
        <f t="shared" si="4"/>
        <v/>
      </c>
      <c r="Q17" s="13"/>
    </row>
    <row r="18" spans="1:17" x14ac:dyDescent="0.4">
      <c r="A18" s="9"/>
      <c r="B18" s="22" t="str">
        <f>IFERROR(VLOOKUP($A18,リスト!$A$2:$B$7,2,FALSE),"")</f>
        <v/>
      </c>
      <c r="C18" s="29"/>
      <c r="D18" s="29"/>
      <c r="E18" s="29"/>
      <c r="F18" s="30"/>
      <c r="G18" s="30"/>
      <c r="H18" s="31"/>
      <c r="I18" s="29"/>
      <c r="J18" s="32"/>
      <c r="K18" s="33">
        <f t="shared" si="0"/>
        <v>0</v>
      </c>
      <c r="L18" s="44"/>
      <c r="M18" s="53" t="str">
        <f t="shared" si="1"/>
        <v/>
      </c>
      <c r="N18" s="48" t="str">
        <f t="shared" si="2"/>
        <v/>
      </c>
      <c r="O18" s="49" t="str">
        <f t="shared" si="3"/>
        <v/>
      </c>
      <c r="P18" s="33" t="str">
        <f t="shared" si="4"/>
        <v/>
      </c>
      <c r="Q18" s="13"/>
    </row>
    <row r="19" spans="1:17" x14ac:dyDescent="0.4">
      <c r="A19" s="9"/>
      <c r="B19" s="22" t="str">
        <f>IFERROR(VLOOKUP($A19,リスト!$A$2:$B$7,2,FALSE),"")</f>
        <v/>
      </c>
      <c r="C19" s="29"/>
      <c r="D19" s="29"/>
      <c r="E19" s="29"/>
      <c r="F19" s="30"/>
      <c r="G19" s="30"/>
      <c r="H19" s="31"/>
      <c r="I19" s="29"/>
      <c r="J19" s="32"/>
      <c r="K19" s="33">
        <f t="shared" si="0"/>
        <v>0</v>
      </c>
      <c r="L19" s="44"/>
      <c r="M19" s="53" t="str">
        <f t="shared" si="1"/>
        <v/>
      </c>
      <c r="N19" s="48" t="str">
        <f t="shared" si="2"/>
        <v/>
      </c>
      <c r="O19" s="49" t="str">
        <f t="shared" si="3"/>
        <v/>
      </c>
      <c r="P19" s="33" t="str">
        <f t="shared" si="4"/>
        <v/>
      </c>
      <c r="Q19" s="13"/>
    </row>
    <row r="20" spans="1:17" x14ac:dyDescent="0.4">
      <c r="A20" s="9"/>
      <c r="B20" s="22" t="str">
        <f>IFERROR(VLOOKUP($A20,リスト!$A$2:$B$7,2,FALSE),"")</f>
        <v/>
      </c>
      <c r="C20" s="29"/>
      <c r="D20" s="29"/>
      <c r="E20" s="29"/>
      <c r="F20" s="30"/>
      <c r="G20" s="30"/>
      <c r="H20" s="31"/>
      <c r="I20" s="29"/>
      <c r="J20" s="32"/>
      <c r="K20" s="33">
        <f t="shared" si="0"/>
        <v>0</v>
      </c>
      <c r="L20" s="44"/>
      <c r="M20" s="53" t="str">
        <f t="shared" si="1"/>
        <v/>
      </c>
      <c r="N20" s="48" t="str">
        <f t="shared" si="2"/>
        <v/>
      </c>
      <c r="O20" s="49" t="str">
        <f t="shared" si="3"/>
        <v/>
      </c>
      <c r="P20" s="33" t="str">
        <f t="shared" si="4"/>
        <v/>
      </c>
      <c r="Q20" s="13"/>
    </row>
    <row r="21" spans="1:17" x14ac:dyDescent="0.4">
      <c r="A21" s="9"/>
      <c r="B21" s="22" t="str">
        <f>IFERROR(VLOOKUP($A21,リスト!$A$2:$B$7,2,FALSE),"")</f>
        <v/>
      </c>
      <c r="C21" s="29"/>
      <c r="D21" s="29"/>
      <c r="E21" s="29"/>
      <c r="F21" s="30"/>
      <c r="G21" s="30"/>
      <c r="H21" s="31"/>
      <c r="I21" s="29"/>
      <c r="J21" s="32"/>
      <c r="K21" s="33">
        <f t="shared" ref="K21:K29" si="5">H21*J21</f>
        <v>0</v>
      </c>
      <c r="L21" s="44"/>
      <c r="M21" s="53" t="str">
        <f t="shared" si="1"/>
        <v/>
      </c>
      <c r="N21" s="48" t="str">
        <f t="shared" si="2"/>
        <v/>
      </c>
      <c r="O21" s="49" t="str">
        <f t="shared" si="3"/>
        <v/>
      </c>
      <c r="P21" s="33" t="str">
        <f t="shared" si="4"/>
        <v/>
      </c>
      <c r="Q21" s="13"/>
    </row>
    <row r="22" spans="1:17" x14ac:dyDescent="0.4">
      <c r="A22" s="9"/>
      <c r="B22" s="22" t="str">
        <f>IFERROR(VLOOKUP($A22,リスト!$A$2:$B$7,2,FALSE),"")</f>
        <v/>
      </c>
      <c r="C22" s="29"/>
      <c r="D22" s="29"/>
      <c r="E22" s="29"/>
      <c r="F22" s="30"/>
      <c r="G22" s="30"/>
      <c r="H22" s="31"/>
      <c r="I22" s="29"/>
      <c r="J22" s="32"/>
      <c r="K22" s="33">
        <f t="shared" si="5"/>
        <v>0</v>
      </c>
      <c r="L22" s="44"/>
      <c r="M22" s="53" t="str">
        <f t="shared" si="1"/>
        <v/>
      </c>
      <c r="N22" s="48" t="str">
        <f t="shared" si="2"/>
        <v/>
      </c>
      <c r="O22" s="49" t="str">
        <f t="shared" si="3"/>
        <v/>
      </c>
      <c r="P22" s="33" t="str">
        <f t="shared" si="4"/>
        <v/>
      </c>
      <c r="Q22" s="13"/>
    </row>
    <row r="23" spans="1:17" x14ac:dyDescent="0.4">
      <c r="A23" s="9"/>
      <c r="B23" s="22" t="str">
        <f>IFERROR(VLOOKUP($A23,リスト!$A$2:$B$7,2,FALSE),"")</f>
        <v/>
      </c>
      <c r="C23" s="29"/>
      <c r="D23" s="29"/>
      <c r="E23" s="29"/>
      <c r="F23" s="30"/>
      <c r="G23" s="30"/>
      <c r="H23" s="31"/>
      <c r="I23" s="29"/>
      <c r="J23" s="32"/>
      <c r="K23" s="33">
        <f t="shared" si="5"/>
        <v>0</v>
      </c>
      <c r="L23" s="44"/>
      <c r="M23" s="53" t="str">
        <f t="shared" si="1"/>
        <v/>
      </c>
      <c r="N23" s="48" t="str">
        <f t="shared" si="2"/>
        <v/>
      </c>
      <c r="O23" s="49" t="str">
        <f t="shared" si="3"/>
        <v/>
      </c>
      <c r="P23" s="33" t="str">
        <f t="shared" si="4"/>
        <v/>
      </c>
      <c r="Q23" s="13"/>
    </row>
    <row r="24" spans="1:17" x14ac:dyDescent="0.4">
      <c r="A24" s="9"/>
      <c r="B24" s="22" t="str">
        <f>IFERROR(VLOOKUP($A24,リスト!$A$2:$B$7,2,FALSE),"")</f>
        <v/>
      </c>
      <c r="C24" s="29"/>
      <c r="D24" s="29"/>
      <c r="E24" s="29"/>
      <c r="F24" s="30"/>
      <c r="G24" s="30"/>
      <c r="H24" s="31"/>
      <c r="I24" s="29"/>
      <c r="J24" s="32"/>
      <c r="K24" s="33">
        <f t="shared" si="5"/>
        <v>0</v>
      </c>
      <c r="L24" s="44"/>
      <c r="M24" s="53" t="str">
        <f t="shared" si="1"/>
        <v/>
      </c>
      <c r="N24" s="48" t="str">
        <f t="shared" si="2"/>
        <v/>
      </c>
      <c r="O24" s="49" t="str">
        <f t="shared" si="3"/>
        <v/>
      </c>
      <c r="P24" s="33" t="str">
        <f t="shared" si="4"/>
        <v/>
      </c>
      <c r="Q24" s="13"/>
    </row>
    <row r="25" spans="1:17" x14ac:dyDescent="0.4">
      <c r="A25" s="9"/>
      <c r="B25" s="22" t="str">
        <f>IFERROR(VLOOKUP($A25,リスト!$A$2:$B$7,2,FALSE),"")</f>
        <v/>
      </c>
      <c r="C25" s="29"/>
      <c r="D25" s="29"/>
      <c r="E25" s="29"/>
      <c r="F25" s="30"/>
      <c r="G25" s="30"/>
      <c r="H25" s="31"/>
      <c r="I25" s="29"/>
      <c r="J25" s="32"/>
      <c r="K25" s="33">
        <f t="shared" si="5"/>
        <v>0</v>
      </c>
      <c r="L25" s="44"/>
      <c r="M25" s="53" t="str">
        <f t="shared" si="1"/>
        <v/>
      </c>
      <c r="N25" s="48" t="str">
        <f t="shared" si="2"/>
        <v/>
      </c>
      <c r="O25" s="49" t="str">
        <f t="shared" si="3"/>
        <v/>
      </c>
      <c r="P25" s="33" t="str">
        <f t="shared" si="4"/>
        <v/>
      </c>
      <c r="Q25" s="13"/>
    </row>
    <row r="26" spans="1:17" x14ac:dyDescent="0.4">
      <c r="A26" s="9"/>
      <c r="B26" s="22" t="str">
        <f>IFERROR(VLOOKUP($A26,リスト!$A$2:$B$7,2,FALSE),"")</f>
        <v/>
      </c>
      <c r="C26" s="29"/>
      <c r="D26" s="29"/>
      <c r="E26" s="29"/>
      <c r="F26" s="30"/>
      <c r="G26" s="30"/>
      <c r="H26" s="31"/>
      <c r="I26" s="29"/>
      <c r="J26" s="32"/>
      <c r="K26" s="33">
        <f t="shared" si="5"/>
        <v>0</v>
      </c>
      <c r="L26" s="44"/>
      <c r="M26" s="53" t="str">
        <f t="shared" si="1"/>
        <v/>
      </c>
      <c r="N26" s="48" t="str">
        <f t="shared" si="2"/>
        <v/>
      </c>
      <c r="O26" s="49" t="str">
        <f t="shared" si="3"/>
        <v/>
      </c>
      <c r="P26" s="33" t="str">
        <f t="shared" si="4"/>
        <v/>
      </c>
      <c r="Q26" s="13"/>
    </row>
    <row r="27" spans="1:17" x14ac:dyDescent="0.4">
      <c r="A27" s="9"/>
      <c r="B27" s="22" t="str">
        <f>IFERROR(VLOOKUP($A27,リスト!$A$2:$B$7,2,FALSE),"")</f>
        <v/>
      </c>
      <c r="C27" s="29"/>
      <c r="D27" s="29"/>
      <c r="E27" s="29"/>
      <c r="F27" s="30"/>
      <c r="G27" s="30"/>
      <c r="H27" s="31"/>
      <c r="I27" s="29"/>
      <c r="J27" s="32"/>
      <c r="K27" s="33">
        <f t="shared" si="5"/>
        <v>0</v>
      </c>
      <c r="L27" s="44"/>
      <c r="M27" s="53" t="str">
        <f t="shared" si="1"/>
        <v/>
      </c>
      <c r="N27" s="48" t="str">
        <f t="shared" si="2"/>
        <v/>
      </c>
      <c r="O27" s="49" t="str">
        <f t="shared" si="3"/>
        <v/>
      </c>
      <c r="P27" s="33" t="str">
        <f t="shared" si="4"/>
        <v/>
      </c>
      <c r="Q27" s="13"/>
    </row>
    <row r="28" spans="1:17" x14ac:dyDescent="0.4">
      <c r="A28" s="9"/>
      <c r="B28" s="22" t="str">
        <f>IFERROR(VLOOKUP($A28,リスト!$A$2:$B$7,2,FALSE),"")</f>
        <v/>
      </c>
      <c r="C28" s="29"/>
      <c r="D28" s="29"/>
      <c r="E28" s="29"/>
      <c r="F28" s="30"/>
      <c r="G28" s="30"/>
      <c r="H28" s="31"/>
      <c r="I28" s="29"/>
      <c r="J28" s="32"/>
      <c r="K28" s="33">
        <f t="shared" si="5"/>
        <v>0</v>
      </c>
      <c r="L28" s="44"/>
      <c r="M28" s="53" t="str">
        <f t="shared" si="1"/>
        <v/>
      </c>
      <c r="N28" s="48" t="str">
        <f t="shared" si="2"/>
        <v/>
      </c>
      <c r="O28" s="49" t="str">
        <f t="shared" si="3"/>
        <v/>
      </c>
      <c r="P28" s="33" t="str">
        <f t="shared" si="4"/>
        <v/>
      </c>
      <c r="Q28" s="13"/>
    </row>
    <row r="29" spans="1:17" x14ac:dyDescent="0.4">
      <c r="A29" s="9"/>
      <c r="B29" s="22" t="str">
        <f>IFERROR(VLOOKUP($A29,リスト!$A$2:$B$7,2,FALSE),"")</f>
        <v/>
      </c>
      <c r="C29" s="29"/>
      <c r="D29" s="29"/>
      <c r="E29" s="29"/>
      <c r="F29" s="30"/>
      <c r="G29" s="30"/>
      <c r="H29" s="31"/>
      <c r="I29" s="29"/>
      <c r="J29" s="32"/>
      <c r="K29" s="33">
        <f t="shared" si="5"/>
        <v>0</v>
      </c>
      <c r="L29" s="44"/>
      <c r="M29" s="53" t="str">
        <f t="shared" si="1"/>
        <v/>
      </c>
      <c r="N29" s="48" t="str">
        <f t="shared" si="2"/>
        <v/>
      </c>
      <c r="O29" s="49" t="str">
        <f t="shared" si="3"/>
        <v/>
      </c>
      <c r="P29" s="33" t="str">
        <f t="shared" si="4"/>
        <v/>
      </c>
      <c r="Q29" s="13"/>
    </row>
    <row r="30" spans="1:17" x14ac:dyDescent="0.4">
      <c r="A30" s="9"/>
      <c r="B30" s="22" t="str">
        <f>IFERROR(VLOOKUP($A30,リスト!$A$2:$B$7,2,FALSE),"")</f>
        <v/>
      </c>
      <c r="C30" s="29"/>
      <c r="D30" s="29"/>
      <c r="E30" s="29"/>
      <c r="F30" s="30"/>
      <c r="G30" s="30"/>
      <c r="H30" s="31"/>
      <c r="I30" s="29"/>
      <c r="J30" s="32"/>
      <c r="K30" s="33">
        <f t="shared" si="0"/>
        <v>0</v>
      </c>
      <c r="L30" s="44"/>
      <c r="M30" s="53" t="str">
        <f t="shared" si="1"/>
        <v/>
      </c>
      <c r="N30" s="48" t="str">
        <f t="shared" si="2"/>
        <v/>
      </c>
      <c r="O30" s="49" t="str">
        <f t="shared" si="3"/>
        <v/>
      </c>
      <c r="P30" s="33" t="str">
        <f t="shared" si="4"/>
        <v/>
      </c>
      <c r="Q30" s="13"/>
    </row>
    <row r="31" spans="1:17" x14ac:dyDescent="0.4">
      <c r="A31" s="9"/>
      <c r="B31" s="22" t="str">
        <f>IFERROR(VLOOKUP($A31,リスト!$A$2:$B$7,2,FALSE),"")</f>
        <v/>
      </c>
      <c r="C31" s="29"/>
      <c r="D31" s="29"/>
      <c r="E31" s="29"/>
      <c r="F31" s="30"/>
      <c r="G31" s="30"/>
      <c r="H31" s="31"/>
      <c r="I31" s="29"/>
      <c r="J31" s="32"/>
      <c r="K31" s="33">
        <f t="shared" si="0"/>
        <v>0</v>
      </c>
      <c r="L31" s="44"/>
      <c r="M31" s="53" t="str">
        <f t="shared" si="1"/>
        <v/>
      </c>
      <c r="N31" s="48" t="str">
        <f t="shared" si="2"/>
        <v/>
      </c>
      <c r="O31" s="49" t="str">
        <f t="shared" si="3"/>
        <v/>
      </c>
      <c r="P31" s="33" t="str">
        <f t="shared" si="4"/>
        <v/>
      </c>
      <c r="Q31" s="13"/>
    </row>
    <row r="32" spans="1:17" x14ac:dyDescent="0.4">
      <c r="A32" s="9"/>
      <c r="B32" s="22" t="str">
        <f>IFERROR(VLOOKUP($A32,リスト!$A$2:$B$7,2,FALSE),"")</f>
        <v/>
      </c>
      <c r="C32" s="29"/>
      <c r="D32" s="29"/>
      <c r="E32" s="29"/>
      <c r="F32" s="30"/>
      <c r="G32" s="30"/>
      <c r="H32" s="31"/>
      <c r="I32" s="29"/>
      <c r="J32" s="32"/>
      <c r="K32" s="33">
        <f t="shared" si="0"/>
        <v>0</v>
      </c>
      <c r="L32" s="44"/>
      <c r="M32" s="53" t="str">
        <f t="shared" si="1"/>
        <v/>
      </c>
      <c r="N32" s="48" t="str">
        <f t="shared" si="2"/>
        <v/>
      </c>
      <c r="O32" s="49" t="str">
        <f t="shared" si="3"/>
        <v/>
      </c>
      <c r="P32" s="33" t="str">
        <f t="shared" si="4"/>
        <v/>
      </c>
      <c r="Q32" s="13"/>
    </row>
    <row r="33" spans="1:17" x14ac:dyDescent="0.4">
      <c r="A33" s="9"/>
      <c r="B33" s="22" t="str">
        <f>IFERROR(VLOOKUP($A33,リスト!$A$2:$B$7,2,FALSE),"")</f>
        <v/>
      </c>
      <c r="C33" s="29"/>
      <c r="D33" s="29"/>
      <c r="E33" s="29"/>
      <c r="F33" s="30"/>
      <c r="G33" s="30"/>
      <c r="H33" s="31"/>
      <c r="I33" s="29"/>
      <c r="J33" s="32"/>
      <c r="K33" s="33">
        <f t="shared" si="0"/>
        <v>0</v>
      </c>
      <c r="L33" s="44"/>
      <c r="M33" s="53" t="str">
        <f t="shared" si="1"/>
        <v/>
      </c>
      <c r="N33" s="48" t="str">
        <f t="shared" si="2"/>
        <v/>
      </c>
      <c r="O33" s="49" t="str">
        <f t="shared" si="3"/>
        <v/>
      </c>
      <c r="P33" s="33" t="str">
        <f t="shared" si="4"/>
        <v/>
      </c>
      <c r="Q33" s="13"/>
    </row>
    <row r="34" spans="1:17" x14ac:dyDescent="0.4">
      <c r="A34" s="9"/>
      <c r="B34" s="22" t="str">
        <f>IFERROR(VLOOKUP($A34,リスト!$A$2:$B$7,2,FALSE),"")</f>
        <v/>
      </c>
      <c r="C34" s="29"/>
      <c r="D34" s="29"/>
      <c r="E34" s="29"/>
      <c r="F34" s="30"/>
      <c r="G34" s="30"/>
      <c r="H34" s="31"/>
      <c r="I34" s="29"/>
      <c r="J34" s="32"/>
      <c r="K34" s="33">
        <f t="shared" si="0"/>
        <v>0</v>
      </c>
      <c r="L34" s="44"/>
      <c r="M34" s="53" t="str">
        <f t="shared" si="1"/>
        <v/>
      </c>
      <c r="N34" s="48" t="str">
        <f t="shared" si="2"/>
        <v/>
      </c>
      <c r="O34" s="49" t="str">
        <f t="shared" si="3"/>
        <v/>
      </c>
      <c r="P34" s="33" t="str">
        <f t="shared" si="4"/>
        <v/>
      </c>
      <c r="Q34" s="13"/>
    </row>
    <row r="35" spans="1:17" x14ac:dyDescent="0.4">
      <c r="A35" s="9"/>
      <c r="B35" s="22" t="str">
        <f>IFERROR(VLOOKUP($A35,リスト!$A$2:$B$7,2,FALSE),"")</f>
        <v/>
      </c>
      <c r="C35" s="29"/>
      <c r="D35" s="29"/>
      <c r="E35" s="29"/>
      <c r="F35" s="30"/>
      <c r="G35" s="30"/>
      <c r="H35" s="31"/>
      <c r="I35" s="29"/>
      <c r="J35" s="32"/>
      <c r="K35" s="33">
        <f t="shared" si="0"/>
        <v>0</v>
      </c>
      <c r="L35" s="44"/>
      <c r="M35" s="53" t="str">
        <f t="shared" si="1"/>
        <v/>
      </c>
      <c r="N35" s="48" t="str">
        <f t="shared" si="2"/>
        <v/>
      </c>
      <c r="O35" s="49" t="str">
        <f t="shared" si="3"/>
        <v/>
      </c>
      <c r="P35" s="33" t="str">
        <f t="shared" si="4"/>
        <v/>
      </c>
      <c r="Q35" s="13"/>
    </row>
    <row r="36" spans="1:17" x14ac:dyDescent="0.4">
      <c r="A36" s="9"/>
      <c r="B36" s="22" t="str">
        <f>IFERROR(VLOOKUP($A36,リスト!$A$2:$B$7,2,FALSE),"")</f>
        <v/>
      </c>
      <c r="C36" s="29"/>
      <c r="D36" s="29"/>
      <c r="E36" s="29"/>
      <c r="F36" s="30"/>
      <c r="G36" s="30"/>
      <c r="H36" s="31"/>
      <c r="I36" s="29"/>
      <c r="J36" s="32"/>
      <c r="K36" s="33">
        <f t="shared" si="0"/>
        <v>0</v>
      </c>
      <c r="L36" s="44"/>
      <c r="M36" s="53" t="str">
        <f t="shared" si="1"/>
        <v/>
      </c>
      <c r="N36" s="48" t="str">
        <f t="shared" si="2"/>
        <v/>
      </c>
      <c r="O36" s="49" t="str">
        <f t="shared" si="3"/>
        <v/>
      </c>
      <c r="P36" s="33" t="str">
        <f t="shared" si="4"/>
        <v/>
      </c>
      <c r="Q36" s="13"/>
    </row>
    <row r="37" spans="1:17" x14ac:dyDescent="0.4">
      <c r="A37" s="9"/>
      <c r="B37" s="22" t="str">
        <f>IFERROR(VLOOKUP($A37,リスト!$A$2:$B$7,2,FALSE),"")</f>
        <v/>
      </c>
      <c r="C37" s="29"/>
      <c r="D37" s="29"/>
      <c r="E37" s="29"/>
      <c r="F37" s="30"/>
      <c r="G37" s="30"/>
      <c r="H37" s="31"/>
      <c r="I37" s="29"/>
      <c r="J37" s="32"/>
      <c r="K37" s="33">
        <f t="shared" si="0"/>
        <v>0</v>
      </c>
      <c r="L37" s="44"/>
      <c r="M37" s="53" t="str">
        <f t="shared" si="1"/>
        <v/>
      </c>
      <c r="N37" s="48" t="str">
        <f t="shared" si="2"/>
        <v/>
      </c>
      <c r="O37" s="49" t="str">
        <f t="shared" si="3"/>
        <v/>
      </c>
      <c r="P37" s="33" t="str">
        <f t="shared" si="4"/>
        <v/>
      </c>
      <c r="Q37" s="13"/>
    </row>
    <row r="38" spans="1:17" x14ac:dyDescent="0.4">
      <c r="A38" s="9"/>
      <c r="B38" s="22" t="str">
        <f>IFERROR(VLOOKUP($A38,リスト!$A$2:$B$7,2,FALSE),"")</f>
        <v/>
      </c>
      <c r="C38" s="29"/>
      <c r="D38" s="29"/>
      <c r="E38" s="29"/>
      <c r="F38" s="30"/>
      <c r="G38" s="30"/>
      <c r="H38" s="31"/>
      <c r="I38" s="29"/>
      <c r="J38" s="32"/>
      <c r="K38" s="33">
        <f t="shared" si="0"/>
        <v>0</v>
      </c>
      <c r="L38" s="44"/>
      <c r="M38" s="53" t="str">
        <f t="shared" si="1"/>
        <v/>
      </c>
      <c r="N38" s="48" t="str">
        <f t="shared" si="2"/>
        <v/>
      </c>
      <c r="O38" s="49" t="str">
        <f t="shared" si="3"/>
        <v/>
      </c>
      <c r="P38" s="33" t="str">
        <f t="shared" si="4"/>
        <v/>
      </c>
      <c r="Q38" s="13"/>
    </row>
    <row r="39" spans="1:17" x14ac:dyDescent="0.4">
      <c r="A39" s="9"/>
      <c r="B39" s="22" t="str">
        <f>IFERROR(VLOOKUP($A39,リスト!$A$2:$B$7,2,FALSE),"")</f>
        <v/>
      </c>
      <c r="C39" s="29"/>
      <c r="D39" s="29"/>
      <c r="E39" s="29"/>
      <c r="F39" s="30"/>
      <c r="G39" s="30"/>
      <c r="H39" s="31"/>
      <c r="I39" s="29"/>
      <c r="J39" s="32"/>
      <c r="K39" s="33">
        <f t="shared" ref="K39:K47" si="6">H39*J39</f>
        <v>0</v>
      </c>
      <c r="L39" s="44"/>
      <c r="M39" s="53" t="str">
        <f t="shared" si="1"/>
        <v/>
      </c>
      <c r="N39" s="48" t="str">
        <f t="shared" si="2"/>
        <v/>
      </c>
      <c r="O39" s="49" t="str">
        <f t="shared" si="3"/>
        <v/>
      </c>
      <c r="P39" s="33" t="str">
        <f t="shared" si="4"/>
        <v/>
      </c>
      <c r="Q39" s="13"/>
    </row>
    <row r="40" spans="1:17" x14ac:dyDescent="0.4">
      <c r="A40" s="9"/>
      <c r="B40" s="22" t="str">
        <f>IFERROR(VLOOKUP($A40,リスト!$A$2:$B$7,2,FALSE),"")</f>
        <v/>
      </c>
      <c r="C40" s="29"/>
      <c r="D40" s="29"/>
      <c r="E40" s="29"/>
      <c r="F40" s="30"/>
      <c r="G40" s="30"/>
      <c r="H40" s="31"/>
      <c r="I40" s="29"/>
      <c r="J40" s="32"/>
      <c r="K40" s="33">
        <f t="shared" si="6"/>
        <v>0</v>
      </c>
      <c r="L40" s="44"/>
      <c r="M40" s="53" t="str">
        <f t="shared" si="1"/>
        <v/>
      </c>
      <c r="N40" s="48" t="str">
        <f t="shared" si="2"/>
        <v/>
      </c>
      <c r="O40" s="49" t="str">
        <f t="shared" si="3"/>
        <v/>
      </c>
      <c r="P40" s="33" t="str">
        <f t="shared" si="4"/>
        <v/>
      </c>
      <c r="Q40" s="13"/>
    </row>
    <row r="41" spans="1:17" x14ac:dyDescent="0.4">
      <c r="A41" s="9"/>
      <c r="B41" s="22" t="str">
        <f>IFERROR(VLOOKUP($A41,リスト!$A$2:$B$7,2,FALSE),"")</f>
        <v/>
      </c>
      <c r="C41" s="29"/>
      <c r="D41" s="29"/>
      <c r="E41" s="29"/>
      <c r="F41" s="30"/>
      <c r="G41" s="30"/>
      <c r="H41" s="31"/>
      <c r="I41" s="29"/>
      <c r="J41" s="32"/>
      <c r="K41" s="33">
        <f t="shared" si="6"/>
        <v>0</v>
      </c>
      <c r="L41" s="44"/>
      <c r="M41" s="53" t="str">
        <f t="shared" si="1"/>
        <v/>
      </c>
      <c r="N41" s="48" t="str">
        <f t="shared" si="2"/>
        <v/>
      </c>
      <c r="O41" s="49" t="str">
        <f t="shared" si="3"/>
        <v/>
      </c>
      <c r="P41" s="33" t="str">
        <f t="shared" si="4"/>
        <v/>
      </c>
      <c r="Q41" s="13"/>
    </row>
    <row r="42" spans="1:17" x14ac:dyDescent="0.4">
      <c r="A42" s="9"/>
      <c r="B42" s="22" t="str">
        <f>IFERROR(VLOOKUP($A42,リスト!$A$2:$B$7,2,FALSE),"")</f>
        <v/>
      </c>
      <c r="C42" s="29"/>
      <c r="D42" s="29"/>
      <c r="E42" s="29"/>
      <c r="F42" s="30"/>
      <c r="G42" s="30"/>
      <c r="H42" s="31"/>
      <c r="I42" s="29"/>
      <c r="J42" s="32"/>
      <c r="K42" s="33">
        <f t="shared" si="6"/>
        <v>0</v>
      </c>
      <c r="L42" s="44"/>
      <c r="M42" s="53" t="str">
        <f t="shared" si="1"/>
        <v/>
      </c>
      <c r="N42" s="48" t="str">
        <f t="shared" si="2"/>
        <v/>
      </c>
      <c r="O42" s="49" t="str">
        <f t="shared" si="3"/>
        <v/>
      </c>
      <c r="P42" s="33" t="str">
        <f t="shared" si="4"/>
        <v/>
      </c>
      <c r="Q42" s="13"/>
    </row>
    <row r="43" spans="1:17" x14ac:dyDescent="0.4">
      <c r="A43" s="9"/>
      <c r="B43" s="22" t="str">
        <f>IFERROR(VLOOKUP($A43,リスト!$A$2:$B$7,2,FALSE),"")</f>
        <v/>
      </c>
      <c r="C43" s="29"/>
      <c r="D43" s="29"/>
      <c r="E43" s="29"/>
      <c r="F43" s="30"/>
      <c r="G43" s="30"/>
      <c r="H43" s="31"/>
      <c r="I43" s="29"/>
      <c r="J43" s="32"/>
      <c r="K43" s="33">
        <f t="shared" si="6"/>
        <v>0</v>
      </c>
      <c r="L43" s="44"/>
      <c r="M43" s="53" t="str">
        <f t="shared" si="1"/>
        <v/>
      </c>
      <c r="N43" s="48" t="str">
        <f t="shared" si="2"/>
        <v/>
      </c>
      <c r="O43" s="49" t="str">
        <f t="shared" si="3"/>
        <v/>
      </c>
      <c r="P43" s="33" t="str">
        <f t="shared" si="4"/>
        <v/>
      </c>
      <c r="Q43" s="13"/>
    </row>
    <row r="44" spans="1:17" x14ac:dyDescent="0.4">
      <c r="A44" s="9"/>
      <c r="B44" s="22" t="str">
        <f>IFERROR(VLOOKUP($A44,リスト!$A$2:$B$7,2,FALSE),"")</f>
        <v/>
      </c>
      <c r="C44" s="29"/>
      <c r="D44" s="29"/>
      <c r="E44" s="29"/>
      <c r="F44" s="30"/>
      <c r="G44" s="30"/>
      <c r="H44" s="31"/>
      <c r="I44" s="29"/>
      <c r="J44" s="32"/>
      <c r="K44" s="33">
        <f t="shared" si="6"/>
        <v>0</v>
      </c>
      <c r="L44" s="44"/>
      <c r="M44" s="53" t="str">
        <f t="shared" si="1"/>
        <v/>
      </c>
      <c r="N44" s="48" t="str">
        <f t="shared" si="2"/>
        <v/>
      </c>
      <c r="O44" s="49" t="str">
        <f t="shared" si="3"/>
        <v/>
      </c>
      <c r="P44" s="33" t="str">
        <f t="shared" si="4"/>
        <v/>
      </c>
      <c r="Q44" s="13"/>
    </row>
    <row r="45" spans="1:17" x14ac:dyDescent="0.4">
      <c r="A45" s="9"/>
      <c r="B45" s="22" t="str">
        <f>IFERROR(VLOOKUP($A45,リスト!$A$2:$B$7,2,FALSE),"")</f>
        <v/>
      </c>
      <c r="C45" s="29"/>
      <c r="D45" s="29"/>
      <c r="E45" s="29"/>
      <c r="F45" s="30"/>
      <c r="G45" s="30"/>
      <c r="H45" s="31"/>
      <c r="I45" s="29"/>
      <c r="J45" s="32"/>
      <c r="K45" s="33">
        <f t="shared" si="6"/>
        <v>0</v>
      </c>
      <c r="L45" s="44"/>
      <c r="M45" s="53" t="str">
        <f t="shared" si="1"/>
        <v/>
      </c>
      <c r="N45" s="48" t="str">
        <f t="shared" si="2"/>
        <v/>
      </c>
      <c r="O45" s="49" t="str">
        <f t="shared" si="3"/>
        <v/>
      </c>
      <c r="P45" s="33" t="str">
        <f t="shared" si="4"/>
        <v/>
      </c>
      <c r="Q45" s="13"/>
    </row>
    <row r="46" spans="1:17" x14ac:dyDescent="0.4">
      <c r="A46" s="9"/>
      <c r="B46" s="22" t="str">
        <f>IFERROR(VLOOKUP($A46,リスト!$A$2:$B$7,2,FALSE),"")</f>
        <v/>
      </c>
      <c r="C46" s="29"/>
      <c r="D46" s="29"/>
      <c r="E46" s="29"/>
      <c r="F46" s="30"/>
      <c r="G46" s="30"/>
      <c r="H46" s="31"/>
      <c r="I46" s="29"/>
      <c r="J46" s="32"/>
      <c r="K46" s="33">
        <f t="shared" si="6"/>
        <v>0</v>
      </c>
      <c r="L46" s="44"/>
      <c r="M46" s="53" t="str">
        <f t="shared" si="1"/>
        <v/>
      </c>
      <c r="N46" s="48" t="str">
        <f t="shared" si="2"/>
        <v/>
      </c>
      <c r="O46" s="49" t="str">
        <f t="shared" si="3"/>
        <v/>
      </c>
      <c r="P46" s="33" t="str">
        <f t="shared" si="4"/>
        <v/>
      </c>
      <c r="Q46" s="13"/>
    </row>
    <row r="47" spans="1:17" x14ac:dyDescent="0.4">
      <c r="A47" s="9"/>
      <c r="B47" s="22" t="str">
        <f>IFERROR(VLOOKUP($A47,リスト!$A$2:$B$7,2,FALSE),"")</f>
        <v/>
      </c>
      <c r="C47" s="29"/>
      <c r="D47" s="29"/>
      <c r="E47" s="29"/>
      <c r="F47" s="30"/>
      <c r="G47" s="30"/>
      <c r="H47" s="31"/>
      <c r="I47" s="29"/>
      <c r="J47" s="32"/>
      <c r="K47" s="33">
        <f t="shared" si="6"/>
        <v>0</v>
      </c>
      <c r="L47" s="44"/>
      <c r="M47" s="53" t="str">
        <f t="shared" si="1"/>
        <v/>
      </c>
      <c r="N47" s="48" t="str">
        <f t="shared" si="2"/>
        <v/>
      </c>
      <c r="O47" s="49" t="str">
        <f t="shared" si="3"/>
        <v/>
      </c>
      <c r="P47" s="33" t="str">
        <f t="shared" si="4"/>
        <v/>
      </c>
      <c r="Q47" s="13"/>
    </row>
    <row r="48" spans="1:17" x14ac:dyDescent="0.4">
      <c r="A48" s="9"/>
      <c r="B48" s="22" t="str">
        <f>IFERROR(VLOOKUP($A48,リスト!$A$2:$B$7,2,FALSE),"")</f>
        <v/>
      </c>
      <c r="C48" s="29"/>
      <c r="D48" s="29"/>
      <c r="E48" s="29"/>
      <c r="F48" s="30"/>
      <c r="G48" s="30"/>
      <c r="H48" s="31"/>
      <c r="I48" s="29"/>
      <c r="J48" s="32"/>
      <c r="K48" s="33">
        <f t="shared" si="0"/>
        <v>0</v>
      </c>
      <c r="L48" s="44"/>
      <c r="M48" s="53" t="str">
        <f t="shared" si="1"/>
        <v/>
      </c>
      <c r="N48" s="48" t="str">
        <f t="shared" si="2"/>
        <v/>
      </c>
      <c r="O48" s="49" t="str">
        <f t="shared" si="3"/>
        <v/>
      </c>
      <c r="P48" s="33" t="str">
        <f t="shared" si="4"/>
        <v/>
      </c>
      <c r="Q48" s="13"/>
    </row>
    <row r="49" spans="1:17" x14ac:dyDescent="0.4">
      <c r="A49" s="9"/>
      <c r="B49" s="22" t="str">
        <f>IFERROR(VLOOKUP($A49,リスト!$A$2:$B$7,2,FALSE),"")</f>
        <v/>
      </c>
      <c r="C49" s="29"/>
      <c r="D49" s="29"/>
      <c r="E49" s="29"/>
      <c r="F49" s="30"/>
      <c r="G49" s="30"/>
      <c r="H49" s="31"/>
      <c r="I49" s="29"/>
      <c r="J49" s="32"/>
      <c r="K49" s="33">
        <f t="shared" si="0"/>
        <v>0</v>
      </c>
      <c r="L49" s="44"/>
      <c r="M49" s="53" t="str">
        <f t="shared" si="1"/>
        <v/>
      </c>
      <c r="N49" s="48" t="str">
        <f t="shared" si="2"/>
        <v/>
      </c>
      <c r="O49" s="49" t="str">
        <f t="shared" si="3"/>
        <v/>
      </c>
      <c r="P49" s="33" t="str">
        <f t="shared" si="4"/>
        <v/>
      </c>
      <c r="Q49" s="13"/>
    </row>
    <row r="50" spans="1:17" x14ac:dyDescent="0.4">
      <c r="A50" s="9"/>
      <c r="B50" s="22" t="str">
        <f>IFERROR(VLOOKUP($A50,リスト!$A$2:$B$7,2,FALSE),"")</f>
        <v/>
      </c>
      <c r="C50" s="29"/>
      <c r="D50" s="29"/>
      <c r="E50" s="29"/>
      <c r="F50" s="30"/>
      <c r="G50" s="30"/>
      <c r="H50" s="31"/>
      <c r="I50" s="29"/>
      <c r="J50" s="32"/>
      <c r="K50" s="33">
        <f t="shared" si="0"/>
        <v>0</v>
      </c>
      <c r="L50" s="44"/>
      <c r="M50" s="53" t="str">
        <f t="shared" si="1"/>
        <v/>
      </c>
      <c r="N50" s="48" t="str">
        <f t="shared" si="2"/>
        <v/>
      </c>
      <c r="O50" s="49" t="str">
        <f t="shared" si="3"/>
        <v/>
      </c>
      <c r="P50" s="33" t="str">
        <f t="shared" si="4"/>
        <v/>
      </c>
      <c r="Q50" s="13"/>
    </row>
    <row r="51" spans="1:17" x14ac:dyDescent="0.4">
      <c r="A51" s="9"/>
      <c r="B51" s="22" t="str">
        <f>IFERROR(VLOOKUP($A51,リスト!$A$2:$B$7,2,FALSE),"")</f>
        <v/>
      </c>
      <c r="C51" s="29"/>
      <c r="D51" s="29"/>
      <c r="E51" s="29"/>
      <c r="F51" s="30"/>
      <c r="G51" s="30"/>
      <c r="H51" s="31"/>
      <c r="I51" s="29"/>
      <c r="J51" s="32"/>
      <c r="K51" s="33">
        <f t="shared" si="0"/>
        <v>0</v>
      </c>
      <c r="L51" s="44"/>
      <c r="M51" s="53" t="str">
        <f t="shared" si="1"/>
        <v/>
      </c>
      <c r="N51" s="48" t="str">
        <f t="shared" si="2"/>
        <v/>
      </c>
      <c r="O51" s="49" t="str">
        <f t="shared" si="3"/>
        <v/>
      </c>
      <c r="P51" s="33" t="str">
        <f t="shared" si="4"/>
        <v/>
      </c>
      <c r="Q51" s="13"/>
    </row>
    <row r="52" spans="1:17" x14ac:dyDescent="0.4">
      <c r="A52" s="9"/>
      <c r="B52" s="22" t="str">
        <f>IFERROR(VLOOKUP($A52,リスト!$A$2:$B$7,2,FALSE),"")</f>
        <v/>
      </c>
      <c r="C52" s="29"/>
      <c r="D52" s="29"/>
      <c r="E52" s="29"/>
      <c r="F52" s="30"/>
      <c r="G52" s="30"/>
      <c r="H52" s="31"/>
      <c r="I52" s="29"/>
      <c r="J52" s="32"/>
      <c r="K52" s="33">
        <f t="shared" si="0"/>
        <v>0</v>
      </c>
      <c r="L52" s="44"/>
      <c r="M52" s="53" t="str">
        <f t="shared" si="1"/>
        <v/>
      </c>
      <c r="N52" s="48" t="str">
        <f t="shared" si="2"/>
        <v/>
      </c>
      <c r="O52" s="49" t="str">
        <f t="shared" si="3"/>
        <v/>
      </c>
      <c r="P52" s="33" t="str">
        <f t="shared" si="4"/>
        <v/>
      </c>
      <c r="Q52" s="13"/>
    </row>
    <row r="53" spans="1:17" x14ac:dyDescent="0.4">
      <c r="A53" s="9"/>
      <c r="B53" s="22" t="str">
        <f>IFERROR(VLOOKUP($A53,リスト!$A$2:$B$7,2,FALSE),"")</f>
        <v/>
      </c>
      <c r="C53" s="29"/>
      <c r="D53" s="29"/>
      <c r="E53" s="29"/>
      <c r="F53" s="30"/>
      <c r="G53" s="30"/>
      <c r="H53" s="31"/>
      <c r="I53" s="29"/>
      <c r="J53" s="32"/>
      <c r="K53" s="33">
        <f t="shared" si="0"/>
        <v>0</v>
      </c>
      <c r="L53" s="44"/>
      <c r="M53" s="53" t="str">
        <f t="shared" si="1"/>
        <v/>
      </c>
      <c r="N53" s="48" t="str">
        <f t="shared" si="2"/>
        <v/>
      </c>
      <c r="O53" s="49" t="str">
        <f t="shared" si="3"/>
        <v/>
      </c>
      <c r="P53" s="33" t="str">
        <f t="shared" si="4"/>
        <v/>
      </c>
      <c r="Q53" s="13"/>
    </row>
    <row r="54" spans="1:17" x14ac:dyDescent="0.4">
      <c r="A54" s="9"/>
      <c r="B54" s="22" t="str">
        <f>IFERROR(VLOOKUP($A54,リスト!$A$2:$B$7,2,FALSE),"")</f>
        <v/>
      </c>
      <c r="C54" s="29"/>
      <c r="D54" s="29"/>
      <c r="E54" s="29"/>
      <c r="F54" s="30"/>
      <c r="G54" s="30"/>
      <c r="H54" s="31"/>
      <c r="I54" s="29"/>
      <c r="J54" s="32"/>
      <c r="K54" s="33">
        <f t="shared" si="0"/>
        <v>0</v>
      </c>
      <c r="L54" s="44"/>
      <c r="M54" s="53" t="str">
        <f t="shared" si="1"/>
        <v/>
      </c>
      <c r="N54" s="48" t="str">
        <f t="shared" si="2"/>
        <v/>
      </c>
      <c r="O54" s="49" t="str">
        <f t="shared" si="3"/>
        <v/>
      </c>
      <c r="P54" s="33" t="str">
        <f t="shared" si="4"/>
        <v/>
      </c>
      <c r="Q54" s="13"/>
    </row>
    <row r="55" spans="1:17" x14ac:dyDescent="0.4">
      <c r="A55" s="9"/>
      <c r="B55" s="22" t="str">
        <f>IFERROR(VLOOKUP($A55,リスト!$A$2:$B$7,2,FALSE),"")</f>
        <v/>
      </c>
      <c r="C55" s="29"/>
      <c r="D55" s="29"/>
      <c r="E55" s="29"/>
      <c r="F55" s="30"/>
      <c r="G55" s="30"/>
      <c r="H55" s="31"/>
      <c r="I55" s="29"/>
      <c r="J55" s="32"/>
      <c r="K55" s="33">
        <f t="shared" si="0"/>
        <v>0</v>
      </c>
      <c r="L55" s="44"/>
      <c r="M55" s="53" t="str">
        <f t="shared" si="1"/>
        <v/>
      </c>
      <c r="N55" s="48" t="str">
        <f t="shared" si="2"/>
        <v/>
      </c>
      <c r="O55" s="49" t="str">
        <f t="shared" si="3"/>
        <v/>
      </c>
      <c r="P55" s="33" t="str">
        <f t="shared" si="4"/>
        <v/>
      </c>
      <c r="Q55" s="13"/>
    </row>
    <row r="56" spans="1:17" x14ac:dyDescent="0.4">
      <c r="A56" s="9"/>
      <c r="B56" s="22" t="str">
        <f>IFERROR(VLOOKUP($A56,リスト!$A$2:$B$7,2,FALSE),"")</f>
        <v/>
      </c>
      <c r="C56" s="29"/>
      <c r="D56" s="29"/>
      <c r="E56" s="29"/>
      <c r="F56" s="30"/>
      <c r="G56" s="30"/>
      <c r="H56" s="31"/>
      <c r="I56" s="29"/>
      <c r="J56" s="32"/>
      <c r="K56" s="33">
        <f t="shared" si="0"/>
        <v>0</v>
      </c>
      <c r="L56" s="44"/>
      <c r="M56" s="53" t="str">
        <f t="shared" si="1"/>
        <v/>
      </c>
      <c r="N56" s="48" t="str">
        <f t="shared" si="2"/>
        <v/>
      </c>
      <c r="O56" s="49" t="str">
        <f t="shared" si="3"/>
        <v/>
      </c>
      <c r="P56" s="33" t="str">
        <f t="shared" si="4"/>
        <v/>
      </c>
      <c r="Q56" s="13"/>
    </row>
    <row r="57" spans="1:17" x14ac:dyDescent="0.4">
      <c r="A57" s="14"/>
      <c r="B57" s="23" t="str">
        <f>IFERROR(VLOOKUP($A57,リスト!$A$2:$B$7,2,FALSE),"")</f>
        <v/>
      </c>
      <c r="C57" s="34"/>
      <c r="D57" s="34"/>
      <c r="E57" s="34"/>
      <c r="F57" s="35"/>
      <c r="G57" s="35"/>
      <c r="H57" s="36"/>
      <c r="I57" s="34"/>
      <c r="J57" s="37"/>
      <c r="K57" s="38">
        <f t="shared" si="0"/>
        <v>0</v>
      </c>
      <c r="L57" s="45"/>
      <c r="M57" s="54" t="str">
        <f t="shared" si="1"/>
        <v/>
      </c>
      <c r="N57" s="50" t="str">
        <f t="shared" si="2"/>
        <v/>
      </c>
      <c r="O57" s="51" t="str">
        <f t="shared" si="3"/>
        <v/>
      </c>
      <c r="P57" s="38" t="str">
        <f t="shared" si="4"/>
        <v/>
      </c>
      <c r="Q57" s="15"/>
    </row>
    <row r="58" spans="1:17" x14ac:dyDescent="0.4">
      <c r="A58" s="16"/>
      <c r="B58" s="7"/>
      <c r="C58" s="7"/>
      <c r="D58" s="7"/>
      <c r="E58" s="7"/>
      <c r="F58" s="7" t="s">
        <v>89</v>
      </c>
      <c r="G58" s="7"/>
      <c r="H58" s="7"/>
      <c r="I58" s="7"/>
      <c r="J58" s="76"/>
      <c r="K58" s="39">
        <f>SUM(K6:K57)</f>
        <v>45290</v>
      </c>
      <c r="L58" s="16"/>
      <c r="M58" s="7"/>
      <c r="N58" s="7"/>
      <c r="O58" s="76"/>
      <c r="P58" s="28">
        <f>SUM(P6:P57)</f>
        <v>45290</v>
      </c>
      <c r="Q58" s="17"/>
    </row>
    <row r="59" spans="1:17" x14ac:dyDescent="0.4">
      <c r="A59" s="18"/>
      <c r="B59" s="10"/>
      <c r="C59" s="10"/>
      <c r="D59" s="10"/>
      <c r="E59" s="10"/>
      <c r="F59" s="10" t="s">
        <v>90</v>
      </c>
      <c r="G59" s="10"/>
      <c r="H59" s="12">
        <v>1</v>
      </c>
      <c r="I59" s="11" t="s">
        <v>95</v>
      </c>
      <c r="J59" s="82">
        <v>10000</v>
      </c>
      <c r="K59" s="40">
        <f>H59*J59</f>
        <v>10000</v>
      </c>
      <c r="L59" s="44" t="s">
        <v>80</v>
      </c>
      <c r="M59" s="80">
        <f t="shared" si="1"/>
        <v>1</v>
      </c>
      <c r="N59" s="19" t="str">
        <f t="shared" si="2"/>
        <v>式</v>
      </c>
      <c r="O59" s="81">
        <f t="shared" si="3"/>
        <v>10000</v>
      </c>
      <c r="P59" s="33">
        <f t="shared" si="4"/>
        <v>10000</v>
      </c>
      <c r="Q59" s="13"/>
    </row>
    <row r="60" spans="1:17" x14ac:dyDescent="0.4">
      <c r="A60" s="18"/>
      <c r="B60" s="10"/>
      <c r="C60" s="10"/>
      <c r="D60" s="10"/>
      <c r="E60" s="10"/>
      <c r="F60" s="10" t="s">
        <v>94</v>
      </c>
      <c r="G60" s="10"/>
      <c r="H60" s="12">
        <v>1</v>
      </c>
      <c r="I60" s="11" t="s">
        <v>95</v>
      </c>
      <c r="J60" s="82">
        <v>-290</v>
      </c>
      <c r="K60" s="40">
        <f>H60*J60</f>
        <v>-290</v>
      </c>
      <c r="L60" s="44" t="s">
        <v>80</v>
      </c>
      <c r="M60" s="80">
        <f t="shared" si="1"/>
        <v>1</v>
      </c>
      <c r="N60" s="19" t="str">
        <f t="shared" si="2"/>
        <v>式</v>
      </c>
      <c r="O60" s="81">
        <f t="shared" si="3"/>
        <v>-290</v>
      </c>
      <c r="P60" s="33">
        <f t="shared" si="4"/>
        <v>-290</v>
      </c>
      <c r="Q60" s="13"/>
    </row>
    <row r="61" spans="1:17" x14ac:dyDescent="0.4">
      <c r="A61" s="18"/>
      <c r="B61" s="10"/>
      <c r="C61" s="10"/>
      <c r="D61" s="10"/>
      <c r="E61" s="10"/>
      <c r="F61" s="10" t="s">
        <v>91</v>
      </c>
      <c r="G61" s="10"/>
      <c r="H61" s="10"/>
      <c r="I61" s="10"/>
      <c r="J61" s="77"/>
      <c r="K61" s="40">
        <f>SUM(K58:K60)</f>
        <v>55000</v>
      </c>
      <c r="L61" s="18"/>
      <c r="M61" s="10"/>
      <c r="N61" s="10"/>
      <c r="O61" s="77"/>
      <c r="P61" s="33">
        <f>SUM(P58:P60)</f>
        <v>55000</v>
      </c>
      <c r="Q61" s="20"/>
    </row>
    <row r="62" spans="1:17" ht="12.75" thickBot="1" x14ac:dyDescent="0.45">
      <c r="A62" s="55"/>
      <c r="B62" s="56"/>
      <c r="C62" s="56"/>
      <c r="D62" s="56"/>
      <c r="E62" s="56"/>
      <c r="F62" s="56" t="s">
        <v>92</v>
      </c>
      <c r="G62" s="56"/>
      <c r="H62" s="79">
        <v>10</v>
      </c>
      <c r="I62" s="79" t="s">
        <v>101</v>
      </c>
      <c r="J62" s="78"/>
      <c r="K62" s="57">
        <f>ROUNDDOWN(K61*($H$62/100),0)</f>
        <v>5500</v>
      </c>
      <c r="L62" s="83"/>
      <c r="M62" s="79">
        <f>H62</f>
        <v>10</v>
      </c>
      <c r="N62" s="79" t="str">
        <f>I62</f>
        <v>％</v>
      </c>
      <c r="O62" s="78"/>
      <c r="P62" s="58">
        <f>ROUNDDOWN(P61*($H$62/100),0)</f>
        <v>5500</v>
      </c>
      <c r="Q62" s="59"/>
    </row>
    <row r="63" spans="1:17" ht="12.75" thickTop="1" x14ac:dyDescent="0.4">
      <c r="A63" s="60"/>
      <c r="B63" s="61"/>
      <c r="C63" s="61"/>
      <c r="D63" s="61"/>
      <c r="E63" s="61"/>
      <c r="F63" s="61" t="s">
        <v>93</v>
      </c>
      <c r="G63" s="61"/>
      <c r="H63" s="61"/>
      <c r="I63" s="61"/>
      <c r="J63" s="75"/>
      <c r="K63" s="62">
        <f>SUM(K61:K62)</f>
        <v>60500</v>
      </c>
      <c r="L63" s="60"/>
      <c r="M63" s="61"/>
      <c r="N63" s="61"/>
      <c r="O63" s="75"/>
      <c r="P63" s="63">
        <f>SUM(P61:P62)</f>
        <v>60500</v>
      </c>
      <c r="Q63" s="64"/>
    </row>
    <row r="64" spans="1:17" x14ac:dyDescent="0.4">
      <c r="A64" s="1" t="s">
        <v>105</v>
      </c>
    </row>
    <row r="65" spans="1:1" x14ac:dyDescent="0.4">
      <c r="A65" s="1" t="s">
        <v>106</v>
      </c>
    </row>
  </sheetData>
  <mergeCells count="12">
    <mergeCell ref="K4:K5"/>
    <mergeCell ref="J4:J5"/>
    <mergeCell ref="I4:I5"/>
    <mergeCell ref="L4:P4"/>
    <mergeCell ref="Q4:Q5"/>
    <mergeCell ref="A4:B5"/>
    <mergeCell ref="H4:H5"/>
    <mergeCell ref="G4:G5"/>
    <mergeCell ref="F4:F5"/>
    <mergeCell ref="E4:E5"/>
    <mergeCell ref="D4:D5"/>
    <mergeCell ref="C4:C5"/>
  </mergeCells>
  <phoneticPr fontId="4"/>
  <dataValidations count="2">
    <dataValidation type="list" allowBlank="1" showInputMessage="1" showErrorMessage="1" sqref="L59:L60 L6:L57">
      <formula1>"〇,×"</formula1>
    </dataValidation>
    <dataValidation type="list" allowBlank="1" showInputMessage="1" showErrorMessage="1" sqref="A6:A57">
      <formula1>"1,2,3,4,5,6"</formula1>
    </dataValidation>
  </dataValidations>
  <pageMargins left="0.31496062992125984" right="0.31496062992125984" top="0.74803149606299213" bottom="0.35433070866141736" header="0.31496062992125984" footer="0.31496062992125984"/>
  <drawing r:id="rId2"/>
  <extLst>
    <ext xmlns:x14="http://schemas.microsoft.com/office/spreadsheetml/2009/9/main" uri="{CCE6A557-97BC-4b89-ADB6-D9C93CAAB3DF}">
      <x14:dataValidations xmlns:xm="http://schemas.microsoft.com/office/excel/2006/main" count="3">
        <x14:dataValidation type="list" showInputMessage="1" showErrorMessage="1">
          <x14:formula1>
            <xm:f>リスト!$C$2:$C$40</xm:f>
          </x14:formula1>
          <xm:sqref>D6:D57</xm:sqref>
        </x14:dataValidation>
        <x14:dataValidation type="list" allowBlank="1" showInputMessage="1" showErrorMessage="1">
          <x14:formula1>
            <xm:f>リスト!$D$2:$D$40</xm:f>
          </x14:formula1>
          <xm:sqref>E6:E57</xm:sqref>
        </x14:dataValidation>
        <x14:dataValidation type="list" showInputMessage="1" showErrorMessage="1">
          <x14:formula1>
            <xm:f>リスト!$E$2:$E$40</xm:f>
          </x14:formula1>
          <xm:sqref>I6:I57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5"/>
  <sheetViews>
    <sheetView showGridLines="0" zoomScale="85" zoomScaleNormal="85" workbookViewId="0">
      <selection activeCell="F55" sqref="F55"/>
    </sheetView>
  </sheetViews>
  <sheetFormatPr defaultRowHeight="12" x14ac:dyDescent="0.4"/>
  <cols>
    <col min="1" max="1" width="3.625" style="1" customWidth="1"/>
    <col min="2" max="2" width="27.625" style="1" customWidth="1"/>
    <col min="3" max="5" width="8.125" style="1" customWidth="1"/>
    <col min="6" max="7" width="27.625" style="1" customWidth="1"/>
    <col min="8" max="9" width="6.625" style="1" customWidth="1"/>
    <col min="10" max="11" width="9.625" style="1" customWidth="1"/>
    <col min="12" max="12" width="3.625" style="1" customWidth="1"/>
    <col min="13" max="14" width="6.625" style="1" customWidth="1"/>
    <col min="15" max="16" width="9.625" style="1" customWidth="1"/>
    <col min="17" max="17" width="27.625" style="1" customWidth="1"/>
    <col min="18" max="16384" width="9" style="1"/>
  </cols>
  <sheetData>
    <row r="1" spans="1:17" x14ac:dyDescent="0.4">
      <c r="A1" s="65" t="s">
        <v>102</v>
      </c>
      <c r="B1" s="66"/>
      <c r="C1" s="3"/>
      <c r="D1" s="3"/>
      <c r="E1" s="3"/>
      <c r="F1" s="3"/>
      <c r="G1" s="3"/>
      <c r="H1" s="3"/>
      <c r="I1" s="3"/>
      <c r="J1" s="3"/>
      <c r="K1" s="3"/>
      <c r="L1" s="3"/>
      <c r="M1" s="3"/>
      <c r="N1" s="3"/>
      <c r="O1" s="3"/>
      <c r="P1" s="3"/>
      <c r="Q1" s="3"/>
    </row>
    <row r="2" spans="1:17" ht="21" x14ac:dyDescent="0.4">
      <c r="A2" s="68"/>
      <c r="B2" s="67"/>
      <c r="C2" s="3"/>
      <c r="D2" s="5"/>
      <c r="E2" s="3"/>
      <c r="F2" s="73"/>
      <c r="G2" s="74" t="s">
        <v>107</v>
      </c>
      <c r="H2" s="3"/>
      <c r="I2" s="3"/>
      <c r="J2" s="3"/>
      <c r="K2" s="3"/>
      <c r="L2" s="3"/>
      <c r="M2" s="3"/>
      <c r="N2" s="3"/>
      <c r="O2" s="3"/>
      <c r="P2" s="3"/>
      <c r="Q2" s="3"/>
    </row>
    <row r="3" spans="1:17" s="72" customFormat="1" x14ac:dyDescent="0.4">
      <c r="A3" s="69"/>
      <c r="B3" s="70"/>
      <c r="C3" s="71"/>
      <c r="D3" s="71"/>
      <c r="E3" s="71"/>
      <c r="F3" s="71"/>
      <c r="G3" s="71"/>
      <c r="H3" s="71"/>
      <c r="I3" s="71"/>
      <c r="J3" s="71"/>
      <c r="K3" s="71"/>
      <c r="L3" s="71"/>
      <c r="M3" s="71"/>
      <c r="N3" s="71"/>
      <c r="O3" s="71"/>
      <c r="P3" s="71"/>
      <c r="Q3" s="71"/>
    </row>
    <row r="4" spans="1:17" x14ac:dyDescent="0.4">
      <c r="A4" s="84" t="s">
        <v>104</v>
      </c>
      <c r="B4" s="85"/>
      <c r="C4" s="90" t="s">
        <v>81</v>
      </c>
      <c r="D4" s="88" t="s">
        <v>1</v>
      </c>
      <c r="E4" s="88" t="s">
        <v>2</v>
      </c>
      <c r="F4" s="88" t="s">
        <v>3</v>
      </c>
      <c r="G4" s="88" t="s">
        <v>4</v>
      </c>
      <c r="H4" s="88" t="s">
        <v>5</v>
      </c>
      <c r="I4" s="88" t="s">
        <v>6</v>
      </c>
      <c r="J4" s="88" t="s">
        <v>7</v>
      </c>
      <c r="K4" s="91" t="s">
        <v>8</v>
      </c>
      <c r="L4" s="84" t="s">
        <v>109</v>
      </c>
      <c r="M4" s="93"/>
      <c r="N4" s="93"/>
      <c r="O4" s="93"/>
      <c r="P4" s="94"/>
      <c r="Q4" s="94" t="s">
        <v>9</v>
      </c>
    </row>
    <row r="5" spans="1:17" x14ac:dyDescent="0.4">
      <c r="A5" s="86"/>
      <c r="B5" s="87"/>
      <c r="C5" s="89"/>
      <c r="D5" s="89"/>
      <c r="E5" s="89"/>
      <c r="F5" s="89"/>
      <c r="G5" s="89"/>
      <c r="H5" s="89"/>
      <c r="I5" s="89"/>
      <c r="J5" s="89"/>
      <c r="K5" s="92"/>
      <c r="L5" s="41"/>
      <c r="M5" s="4" t="s">
        <v>5</v>
      </c>
      <c r="N5" s="4" t="s">
        <v>6</v>
      </c>
      <c r="O5" s="4" t="s">
        <v>7</v>
      </c>
      <c r="P5" s="42" t="s">
        <v>8</v>
      </c>
      <c r="Q5" s="95"/>
    </row>
    <row r="6" spans="1:17" x14ac:dyDescent="0.4">
      <c r="A6" s="6"/>
      <c r="B6" s="21" t="str">
        <f>IFERROR(VLOOKUP($A6,リスト!$A$2:$B$7,2,FALSE),"")</f>
        <v/>
      </c>
      <c r="C6" s="24"/>
      <c r="D6" s="24"/>
      <c r="E6" s="24"/>
      <c r="F6" s="25"/>
      <c r="G6" s="25"/>
      <c r="H6" s="26"/>
      <c r="I6" s="24"/>
      <c r="J6" s="27"/>
      <c r="K6" s="28">
        <f>H6*J6</f>
        <v>0</v>
      </c>
      <c r="L6" s="43"/>
      <c r="M6" s="52" t="str">
        <f>IF($L6="〇",$H6,"")</f>
        <v/>
      </c>
      <c r="N6" s="46" t="str">
        <f>IF($L6="〇",$I6,"")</f>
        <v/>
      </c>
      <c r="O6" s="47" t="str">
        <f>IF($L6="〇",$J6,"")</f>
        <v/>
      </c>
      <c r="P6" s="28" t="str">
        <f>IF($L6="〇",$K6,"")</f>
        <v/>
      </c>
      <c r="Q6" s="8"/>
    </row>
    <row r="7" spans="1:17" x14ac:dyDescent="0.4">
      <c r="A7" s="9"/>
      <c r="B7" s="22" t="str">
        <f>IFERROR(VLOOKUP($A7,リスト!$A$2:$B$7,2,FALSE),"")</f>
        <v/>
      </c>
      <c r="C7" s="29"/>
      <c r="D7" s="29"/>
      <c r="E7" s="29"/>
      <c r="F7" s="30"/>
      <c r="G7" s="30"/>
      <c r="H7" s="31"/>
      <c r="I7" s="29"/>
      <c r="J7" s="32"/>
      <c r="K7" s="33">
        <f t="shared" ref="K7:K57" si="0">H7*J7</f>
        <v>0</v>
      </c>
      <c r="L7" s="44"/>
      <c r="M7" s="53" t="str">
        <f t="shared" ref="M7:M60" si="1">IF($L7="〇",$H7,"")</f>
        <v/>
      </c>
      <c r="N7" s="48" t="str">
        <f t="shared" ref="N7:N60" si="2">IF($L7="〇",$I7,"")</f>
        <v/>
      </c>
      <c r="O7" s="49" t="str">
        <f t="shared" ref="O7:O60" si="3">IF($L7="〇",$J7,"")</f>
        <v/>
      </c>
      <c r="P7" s="33" t="str">
        <f t="shared" ref="P7:P60" si="4">IF($L7="〇",$K7,"")</f>
        <v/>
      </c>
      <c r="Q7" s="13"/>
    </row>
    <row r="8" spans="1:17" x14ac:dyDescent="0.4">
      <c r="A8" s="9"/>
      <c r="B8" s="22" t="str">
        <f>IFERROR(VLOOKUP($A8,リスト!$A$2:$B$7,2,FALSE),"")</f>
        <v/>
      </c>
      <c r="C8" s="29"/>
      <c r="D8" s="29"/>
      <c r="E8" s="29"/>
      <c r="F8" s="30"/>
      <c r="G8" s="30"/>
      <c r="H8" s="31"/>
      <c r="I8" s="29"/>
      <c r="J8" s="32"/>
      <c r="K8" s="33">
        <f t="shared" si="0"/>
        <v>0</v>
      </c>
      <c r="L8" s="44"/>
      <c r="M8" s="53" t="str">
        <f t="shared" si="1"/>
        <v/>
      </c>
      <c r="N8" s="48" t="str">
        <f t="shared" si="2"/>
        <v/>
      </c>
      <c r="O8" s="49" t="str">
        <f t="shared" si="3"/>
        <v/>
      </c>
      <c r="P8" s="33" t="str">
        <f t="shared" si="4"/>
        <v/>
      </c>
      <c r="Q8" s="13"/>
    </row>
    <row r="9" spans="1:17" x14ac:dyDescent="0.4">
      <c r="A9" s="9"/>
      <c r="B9" s="22" t="str">
        <f>IFERROR(VLOOKUP($A9,リスト!$A$2:$B$7,2,FALSE),"")</f>
        <v/>
      </c>
      <c r="C9" s="29"/>
      <c r="D9" s="29"/>
      <c r="E9" s="29"/>
      <c r="F9" s="30"/>
      <c r="G9" s="30"/>
      <c r="H9" s="31"/>
      <c r="I9" s="29"/>
      <c r="J9" s="32"/>
      <c r="K9" s="33">
        <f t="shared" si="0"/>
        <v>0</v>
      </c>
      <c r="L9" s="44"/>
      <c r="M9" s="53" t="str">
        <f t="shared" si="1"/>
        <v/>
      </c>
      <c r="N9" s="48" t="str">
        <f t="shared" si="2"/>
        <v/>
      </c>
      <c r="O9" s="49" t="str">
        <f t="shared" si="3"/>
        <v/>
      </c>
      <c r="P9" s="33" t="str">
        <f t="shared" si="4"/>
        <v/>
      </c>
      <c r="Q9" s="13"/>
    </row>
    <row r="10" spans="1:17" x14ac:dyDescent="0.4">
      <c r="A10" s="9"/>
      <c r="B10" s="22" t="str">
        <f>IFERROR(VLOOKUP($A10,リスト!$A$2:$B$7,2,FALSE),"")</f>
        <v/>
      </c>
      <c r="C10" s="29"/>
      <c r="D10" s="29"/>
      <c r="E10" s="29"/>
      <c r="F10" s="30"/>
      <c r="G10" s="30"/>
      <c r="H10" s="31"/>
      <c r="I10" s="29"/>
      <c r="J10" s="32"/>
      <c r="K10" s="33">
        <f t="shared" si="0"/>
        <v>0</v>
      </c>
      <c r="L10" s="44"/>
      <c r="M10" s="53" t="str">
        <f t="shared" si="1"/>
        <v/>
      </c>
      <c r="N10" s="48" t="str">
        <f t="shared" si="2"/>
        <v/>
      </c>
      <c r="O10" s="49" t="str">
        <f t="shared" si="3"/>
        <v/>
      </c>
      <c r="P10" s="33" t="str">
        <f t="shared" si="4"/>
        <v/>
      </c>
      <c r="Q10" s="13"/>
    </row>
    <row r="11" spans="1:17" x14ac:dyDescent="0.4">
      <c r="A11" s="9"/>
      <c r="B11" s="22" t="str">
        <f>IFERROR(VLOOKUP($A11,リスト!$A$2:$B$7,2,FALSE),"")</f>
        <v/>
      </c>
      <c r="C11" s="29"/>
      <c r="D11" s="29"/>
      <c r="E11" s="29"/>
      <c r="F11" s="30"/>
      <c r="G11" s="30"/>
      <c r="H11" s="31"/>
      <c r="I11" s="29"/>
      <c r="J11" s="32"/>
      <c r="K11" s="33">
        <f t="shared" si="0"/>
        <v>0</v>
      </c>
      <c r="L11" s="44"/>
      <c r="M11" s="53" t="str">
        <f t="shared" si="1"/>
        <v/>
      </c>
      <c r="N11" s="48" t="str">
        <f t="shared" si="2"/>
        <v/>
      </c>
      <c r="O11" s="49" t="str">
        <f t="shared" si="3"/>
        <v/>
      </c>
      <c r="P11" s="33" t="str">
        <f t="shared" si="4"/>
        <v/>
      </c>
      <c r="Q11" s="13"/>
    </row>
    <row r="12" spans="1:17" x14ac:dyDescent="0.4">
      <c r="A12" s="9"/>
      <c r="B12" s="22" t="str">
        <f>IFERROR(VLOOKUP($A12,リスト!$A$2:$B$7,2,FALSE),"")</f>
        <v/>
      </c>
      <c r="C12" s="29"/>
      <c r="D12" s="29"/>
      <c r="E12" s="29"/>
      <c r="F12" s="30"/>
      <c r="G12" s="30"/>
      <c r="H12" s="31"/>
      <c r="I12" s="29"/>
      <c r="J12" s="32"/>
      <c r="K12" s="33">
        <f t="shared" si="0"/>
        <v>0</v>
      </c>
      <c r="L12" s="44"/>
      <c r="M12" s="53" t="str">
        <f t="shared" si="1"/>
        <v/>
      </c>
      <c r="N12" s="48" t="str">
        <f t="shared" si="2"/>
        <v/>
      </c>
      <c r="O12" s="49" t="str">
        <f t="shared" si="3"/>
        <v/>
      </c>
      <c r="P12" s="33" t="str">
        <f t="shared" si="4"/>
        <v/>
      </c>
      <c r="Q12" s="13"/>
    </row>
    <row r="13" spans="1:17" x14ac:dyDescent="0.4">
      <c r="A13" s="9"/>
      <c r="B13" s="22" t="str">
        <f>IFERROR(VLOOKUP($A13,リスト!$A$2:$B$7,2,FALSE),"")</f>
        <v/>
      </c>
      <c r="C13" s="29"/>
      <c r="D13" s="29"/>
      <c r="E13" s="29"/>
      <c r="F13" s="30"/>
      <c r="G13" s="30"/>
      <c r="H13" s="31"/>
      <c r="I13" s="29"/>
      <c r="J13" s="32"/>
      <c r="K13" s="33">
        <f t="shared" si="0"/>
        <v>0</v>
      </c>
      <c r="L13" s="44"/>
      <c r="M13" s="53" t="str">
        <f t="shared" si="1"/>
        <v/>
      </c>
      <c r="N13" s="48" t="str">
        <f t="shared" si="2"/>
        <v/>
      </c>
      <c r="O13" s="49" t="str">
        <f t="shared" si="3"/>
        <v/>
      </c>
      <c r="P13" s="33" t="str">
        <f t="shared" si="4"/>
        <v/>
      </c>
      <c r="Q13" s="13"/>
    </row>
    <row r="14" spans="1:17" x14ac:dyDescent="0.4">
      <c r="A14" s="9"/>
      <c r="B14" s="22" t="str">
        <f>IFERROR(VLOOKUP($A14,リスト!$A$2:$B$7,2,FALSE),"")</f>
        <v/>
      </c>
      <c r="C14" s="29"/>
      <c r="D14" s="29"/>
      <c r="E14" s="29"/>
      <c r="F14" s="30"/>
      <c r="G14" s="30"/>
      <c r="H14" s="31"/>
      <c r="I14" s="29"/>
      <c r="J14" s="32"/>
      <c r="K14" s="33">
        <f t="shared" si="0"/>
        <v>0</v>
      </c>
      <c r="L14" s="44"/>
      <c r="M14" s="53" t="str">
        <f t="shared" si="1"/>
        <v/>
      </c>
      <c r="N14" s="48" t="str">
        <f t="shared" si="2"/>
        <v/>
      </c>
      <c r="O14" s="49" t="str">
        <f t="shared" si="3"/>
        <v/>
      </c>
      <c r="P14" s="33" t="str">
        <f t="shared" si="4"/>
        <v/>
      </c>
      <c r="Q14" s="13"/>
    </row>
    <row r="15" spans="1:17" x14ac:dyDescent="0.4">
      <c r="A15" s="9"/>
      <c r="B15" s="22" t="str">
        <f>IFERROR(VLOOKUP($A15,リスト!$A$2:$B$7,2,FALSE),"")</f>
        <v/>
      </c>
      <c r="C15" s="29"/>
      <c r="D15" s="29"/>
      <c r="E15" s="29"/>
      <c r="F15" s="30"/>
      <c r="G15" s="30"/>
      <c r="H15" s="31"/>
      <c r="I15" s="29"/>
      <c r="J15" s="32"/>
      <c r="K15" s="33">
        <f t="shared" si="0"/>
        <v>0</v>
      </c>
      <c r="L15" s="44"/>
      <c r="M15" s="53" t="str">
        <f t="shared" si="1"/>
        <v/>
      </c>
      <c r="N15" s="48" t="str">
        <f t="shared" si="2"/>
        <v/>
      </c>
      <c r="O15" s="49" t="str">
        <f t="shared" si="3"/>
        <v/>
      </c>
      <c r="P15" s="33" t="str">
        <f t="shared" si="4"/>
        <v/>
      </c>
      <c r="Q15" s="13"/>
    </row>
    <row r="16" spans="1:17" x14ac:dyDescent="0.4">
      <c r="A16" s="9"/>
      <c r="B16" s="22" t="str">
        <f>IFERROR(VLOOKUP($A16,リスト!$A$2:$B$7,2,FALSE),"")</f>
        <v/>
      </c>
      <c r="C16" s="29"/>
      <c r="D16" s="29"/>
      <c r="E16" s="29"/>
      <c r="F16" s="30"/>
      <c r="G16" s="30"/>
      <c r="H16" s="31"/>
      <c r="I16" s="29"/>
      <c r="J16" s="32"/>
      <c r="K16" s="33">
        <f t="shared" si="0"/>
        <v>0</v>
      </c>
      <c r="L16" s="44"/>
      <c r="M16" s="53" t="str">
        <f t="shared" si="1"/>
        <v/>
      </c>
      <c r="N16" s="48" t="str">
        <f t="shared" si="2"/>
        <v/>
      </c>
      <c r="O16" s="49" t="str">
        <f t="shared" si="3"/>
        <v/>
      </c>
      <c r="P16" s="33" t="str">
        <f t="shared" si="4"/>
        <v/>
      </c>
      <c r="Q16" s="13"/>
    </row>
    <row r="17" spans="1:17" x14ac:dyDescent="0.4">
      <c r="A17" s="9"/>
      <c r="B17" s="22" t="str">
        <f>IFERROR(VLOOKUP($A17,リスト!$A$2:$B$7,2,FALSE),"")</f>
        <v/>
      </c>
      <c r="C17" s="29"/>
      <c r="D17" s="29"/>
      <c r="E17" s="29"/>
      <c r="F17" s="30"/>
      <c r="G17" s="30"/>
      <c r="H17" s="31"/>
      <c r="I17" s="29"/>
      <c r="J17" s="32"/>
      <c r="K17" s="33">
        <f t="shared" si="0"/>
        <v>0</v>
      </c>
      <c r="L17" s="44"/>
      <c r="M17" s="53" t="str">
        <f t="shared" si="1"/>
        <v/>
      </c>
      <c r="N17" s="48" t="str">
        <f t="shared" si="2"/>
        <v/>
      </c>
      <c r="O17" s="49" t="str">
        <f t="shared" si="3"/>
        <v/>
      </c>
      <c r="P17" s="33" t="str">
        <f t="shared" si="4"/>
        <v/>
      </c>
      <c r="Q17" s="13"/>
    </row>
    <row r="18" spans="1:17" x14ac:dyDescent="0.4">
      <c r="A18" s="9"/>
      <c r="B18" s="22" t="str">
        <f>IFERROR(VLOOKUP($A18,リスト!$A$2:$B$7,2,FALSE),"")</f>
        <v/>
      </c>
      <c r="C18" s="29"/>
      <c r="D18" s="29"/>
      <c r="E18" s="29"/>
      <c r="F18" s="30"/>
      <c r="G18" s="30"/>
      <c r="H18" s="31"/>
      <c r="I18" s="29"/>
      <c r="J18" s="32"/>
      <c r="K18" s="33">
        <f t="shared" si="0"/>
        <v>0</v>
      </c>
      <c r="L18" s="44"/>
      <c r="M18" s="53" t="str">
        <f t="shared" si="1"/>
        <v/>
      </c>
      <c r="N18" s="48" t="str">
        <f t="shared" si="2"/>
        <v/>
      </c>
      <c r="O18" s="49" t="str">
        <f t="shared" si="3"/>
        <v/>
      </c>
      <c r="P18" s="33" t="str">
        <f t="shared" si="4"/>
        <v/>
      </c>
      <c r="Q18" s="13"/>
    </row>
    <row r="19" spans="1:17" x14ac:dyDescent="0.4">
      <c r="A19" s="9"/>
      <c r="B19" s="22" t="str">
        <f>IFERROR(VLOOKUP($A19,リスト!$A$2:$B$7,2,FALSE),"")</f>
        <v/>
      </c>
      <c r="C19" s="29"/>
      <c r="D19" s="29"/>
      <c r="E19" s="29"/>
      <c r="F19" s="30"/>
      <c r="G19" s="30"/>
      <c r="H19" s="31"/>
      <c r="I19" s="29"/>
      <c r="J19" s="32"/>
      <c r="K19" s="33">
        <f t="shared" si="0"/>
        <v>0</v>
      </c>
      <c r="L19" s="44"/>
      <c r="M19" s="53" t="str">
        <f t="shared" si="1"/>
        <v/>
      </c>
      <c r="N19" s="48" t="str">
        <f t="shared" si="2"/>
        <v/>
      </c>
      <c r="O19" s="49" t="str">
        <f t="shared" si="3"/>
        <v/>
      </c>
      <c r="P19" s="33" t="str">
        <f t="shared" si="4"/>
        <v/>
      </c>
      <c r="Q19" s="13"/>
    </row>
    <row r="20" spans="1:17" x14ac:dyDescent="0.4">
      <c r="A20" s="9"/>
      <c r="B20" s="22" t="str">
        <f>IFERROR(VLOOKUP($A20,リスト!$A$2:$B$7,2,FALSE),"")</f>
        <v/>
      </c>
      <c r="C20" s="29"/>
      <c r="D20" s="29"/>
      <c r="E20" s="29"/>
      <c r="F20" s="30"/>
      <c r="G20" s="30"/>
      <c r="H20" s="31"/>
      <c r="I20" s="29"/>
      <c r="J20" s="32"/>
      <c r="K20" s="33">
        <f t="shared" si="0"/>
        <v>0</v>
      </c>
      <c r="L20" s="44"/>
      <c r="M20" s="53" t="str">
        <f t="shared" si="1"/>
        <v/>
      </c>
      <c r="N20" s="48" t="str">
        <f t="shared" si="2"/>
        <v/>
      </c>
      <c r="O20" s="49" t="str">
        <f t="shared" si="3"/>
        <v/>
      </c>
      <c r="P20" s="33" t="str">
        <f t="shared" si="4"/>
        <v/>
      </c>
      <c r="Q20" s="13"/>
    </row>
    <row r="21" spans="1:17" x14ac:dyDescent="0.4">
      <c r="A21" s="9"/>
      <c r="B21" s="22" t="str">
        <f>IFERROR(VLOOKUP($A21,リスト!$A$2:$B$7,2,FALSE),"")</f>
        <v/>
      </c>
      <c r="C21" s="29"/>
      <c r="D21" s="29"/>
      <c r="E21" s="29"/>
      <c r="F21" s="30"/>
      <c r="G21" s="30"/>
      <c r="H21" s="31"/>
      <c r="I21" s="29"/>
      <c r="J21" s="32"/>
      <c r="K21" s="33">
        <f t="shared" si="0"/>
        <v>0</v>
      </c>
      <c r="L21" s="44"/>
      <c r="M21" s="53" t="str">
        <f t="shared" si="1"/>
        <v/>
      </c>
      <c r="N21" s="48" t="str">
        <f t="shared" si="2"/>
        <v/>
      </c>
      <c r="O21" s="49" t="str">
        <f t="shared" si="3"/>
        <v/>
      </c>
      <c r="P21" s="33" t="str">
        <f t="shared" si="4"/>
        <v/>
      </c>
      <c r="Q21" s="13"/>
    </row>
    <row r="22" spans="1:17" x14ac:dyDescent="0.4">
      <c r="A22" s="9"/>
      <c r="B22" s="22" t="str">
        <f>IFERROR(VLOOKUP($A22,リスト!$A$2:$B$7,2,FALSE),"")</f>
        <v/>
      </c>
      <c r="C22" s="29"/>
      <c r="D22" s="29"/>
      <c r="E22" s="29"/>
      <c r="F22" s="30"/>
      <c r="G22" s="30"/>
      <c r="H22" s="31"/>
      <c r="I22" s="29"/>
      <c r="J22" s="32"/>
      <c r="K22" s="33">
        <f t="shared" si="0"/>
        <v>0</v>
      </c>
      <c r="L22" s="44"/>
      <c r="M22" s="53" t="str">
        <f t="shared" si="1"/>
        <v/>
      </c>
      <c r="N22" s="48" t="str">
        <f t="shared" si="2"/>
        <v/>
      </c>
      <c r="O22" s="49" t="str">
        <f t="shared" si="3"/>
        <v/>
      </c>
      <c r="P22" s="33" t="str">
        <f t="shared" si="4"/>
        <v/>
      </c>
      <c r="Q22" s="13"/>
    </row>
    <row r="23" spans="1:17" x14ac:dyDescent="0.4">
      <c r="A23" s="9"/>
      <c r="B23" s="22" t="str">
        <f>IFERROR(VLOOKUP($A23,リスト!$A$2:$B$7,2,FALSE),"")</f>
        <v/>
      </c>
      <c r="C23" s="29"/>
      <c r="D23" s="29"/>
      <c r="E23" s="29"/>
      <c r="F23" s="30"/>
      <c r="G23" s="30"/>
      <c r="H23" s="31"/>
      <c r="I23" s="29"/>
      <c r="J23" s="32"/>
      <c r="K23" s="33">
        <f t="shared" si="0"/>
        <v>0</v>
      </c>
      <c r="L23" s="44"/>
      <c r="M23" s="53" t="str">
        <f t="shared" si="1"/>
        <v/>
      </c>
      <c r="N23" s="48" t="str">
        <f t="shared" si="2"/>
        <v/>
      </c>
      <c r="O23" s="49" t="str">
        <f t="shared" si="3"/>
        <v/>
      </c>
      <c r="P23" s="33" t="str">
        <f t="shared" si="4"/>
        <v/>
      </c>
      <c r="Q23" s="13"/>
    </row>
    <row r="24" spans="1:17" x14ac:dyDescent="0.4">
      <c r="A24" s="9"/>
      <c r="B24" s="22" t="str">
        <f>IFERROR(VLOOKUP($A24,リスト!$A$2:$B$7,2,FALSE),"")</f>
        <v/>
      </c>
      <c r="C24" s="29"/>
      <c r="D24" s="29"/>
      <c r="E24" s="29"/>
      <c r="F24" s="30"/>
      <c r="G24" s="30"/>
      <c r="H24" s="31"/>
      <c r="I24" s="29"/>
      <c r="J24" s="32"/>
      <c r="K24" s="33">
        <f t="shared" si="0"/>
        <v>0</v>
      </c>
      <c r="L24" s="44"/>
      <c r="M24" s="53" t="str">
        <f t="shared" si="1"/>
        <v/>
      </c>
      <c r="N24" s="48" t="str">
        <f t="shared" si="2"/>
        <v/>
      </c>
      <c r="O24" s="49" t="str">
        <f t="shared" si="3"/>
        <v/>
      </c>
      <c r="P24" s="33" t="str">
        <f t="shared" si="4"/>
        <v/>
      </c>
      <c r="Q24" s="13"/>
    </row>
    <row r="25" spans="1:17" x14ac:dyDescent="0.4">
      <c r="A25" s="9"/>
      <c r="B25" s="22" t="str">
        <f>IFERROR(VLOOKUP($A25,リスト!$A$2:$B$7,2,FALSE),"")</f>
        <v/>
      </c>
      <c r="C25" s="29"/>
      <c r="D25" s="29"/>
      <c r="E25" s="29"/>
      <c r="F25" s="30"/>
      <c r="G25" s="30"/>
      <c r="H25" s="31"/>
      <c r="I25" s="29"/>
      <c r="J25" s="32"/>
      <c r="K25" s="33">
        <f t="shared" si="0"/>
        <v>0</v>
      </c>
      <c r="L25" s="44"/>
      <c r="M25" s="53" t="str">
        <f t="shared" si="1"/>
        <v/>
      </c>
      <c r="N25" s="48" t="str">
        <f t="shared" si="2"/>
        <v/>
      </c>
      <c r="O25" s="49" t="str">
        <f t="shared" si="3"/>
        <v/>
      </c>
      <c r="P25" s="33" t="str">
        <f t="shared" si="4"/>
        <v/>
      </c>
      <c r="Q25" s="13"/>
    </row>
    <row r="26" spans="1:17" x14ac:dyDescent="0.4">
      <c r="A26" s="9"/>
      <c r="B26" s="22" t="str">
        <f>IFERROR(VLOOKUP($A26,リスト!$A$2:$B$7,2,FALSE),"")</f>
        <v/>
      </c>
      <c r="C26" s="29"/>
      <c r="D26" s="29"/>
      <c r="E26" s="29"/>
      <c r="F26" s="30"/>
      <c r="G26" s="30"/>
      <c r="H26" s="31"/>
      <c r="I26" s="29"/>
      <c r="J26" s="32"/>
      <c r="K26" s="33">
        <f t="shared" si="0"/>
        <v>0</v>
      </c>
      <c r="L26" s="44"/>
      <c r="M26" s="53" t="str">
        <f t="shared" si="1"/>
        <v/>
      </c>
      <c r="N26" s="48" t="str">
        <f t="shared" si="2"/>
        <v/>
      </c>
      <c r="O26" s="49" t="str">
        <f t="shared" si="3"/>
        <v/>
      </c>
      <c r="P26" s="33" t="str">
        <f t="shared" si="4"/>
        <v/>
      </c>
      <c r="Q26" s="13"/>
    </row>
    <row r="27" spans="1:17" x14ac:dyDescent="0.4">
      <c r="A27" s="9"/>
      <c r="B27" s="22" t="str">
        <f>IFERROR(VLOOKUP($A27,リスト!$A$2:$B$7,2,FALSE),"")</f>
        <v/>
      </c>
      <c r="C27" s="29"/>
      <c r="D27" s="29"/>
      <c r="E27" s="29"/>
      <c r="F27" s="30"/>
      <c r="G27" s="30"/>
      <c r="H27" s="31"/>
      <c r="I27" s="29"/>
      <c r="J27" s="32"/>
      <c r="K27" s="33">
        <f t="shared" si="0"/>
        <v>0</v>
      </c>
      <c r="L27" s="44"/>
      <c r="M27" s="53" t="str">
        <f t="shared" si="1"/>
        <v/>
      </c>
      <c r="N27" s="48" t="str">
        <f t="shared" si="2"/>
        <v/>
      </c>
      <c r="O27" s="49" t="str">
        <f t="shared" si="3"/>
        <v/>
      </c>
      <c r="P27" s="33" t="str">
        <f t="shared" si="4"/>
        <v/>
      </c>
      <c r="Q27" s="13"/>
    </row>
    <row r="28" spans="1:17" x14ac:dyDescent="0.4">
      <c r="A28" s="9"/>
      <c r="B28" s="22" t="str">
        <f>IFERROR(VLOOKUP($A28,リスト!$A$2:$B$7,2,FALSE),"")</f>
        <v/>
      </c>
      <c r="C28" s="29"/>
      <c r="D28" s="29"/>
      <c r="E28" s="29"/>
      <c r="F28" s="30"/>
      <c r="G28" s="30"/>
      <c r="H28" s="31"/>
      <c r="I28" s="29"/>
      <c r="J28" s="32"/>
      <c r="K28" s="33">
        <f t="shared" si="0"/>
        <v>0</v>
      </c>
      <c r="L28" s="44"/>
      <c r="M28" s="53" t="str">
        <f t="shared" si="1"/>
        <v/>
      </c>
      <c r="N28" s="48" t="str">
        <f t="shared" si="2"/>
        <v/>
      </c>
      <c r="O28" s="49" t="str">
        <f t="shared" si="3"/>
        <v/>
      </c>
      <c r="P28" s="33" t="str">
        <f t="shared" si="4"/>
        <v/>
      </c>
      <c r="Q28" s="13"/>
    </row>
    <row r="29" spans="1:17" x14ac:dyDescent="0.4">
      <c r="A29" s="9"/>
      <c r="B29" s="22" t="str">
        <f>IFERROR(VLOOKUP($A29,リスト!$A$2:$B$7,2,FALSE),"")</f>
        <v/>
      </c>
      <c r="C29" s="29"/>
      <c r="D29" s="29"/>
      <c r="E29" s="29"/>
      <c r="F29" s="30"/>
      <c r="G29" s="30"/>
      <c r="H29" s="31"/>
      <c r="I29" s="29"/>
      <c r="J29" s="32"/>
      <c r="K29" s="33">
        <f t="shared" si="0"/>
        <v>0</v>
      </c>
      <c r="L29" s="44"/>
      <c r="M29" s="53" t="str">
        <f t="shared" si="1"/>
        <v/>
      </c>
      <c r="N29" s="48" t="str">
        <f t="shared" si="2"/>
        <v/>
      </c>
      <c r="O29" s="49" t="str">
        <f t="shared" si="3"/>
        <v/>
      </c>
      <c r="P29" s="33" t="str">
        <f t="shared" si="4"/>
        <v/>
      </c>
      <c r="Q29" s="13"/>
    </row>
    <row r="30" spans="1:17" x14ac:dyDescent="0.4">
      <c r="A30" s="9"/>
      <c r="B30" s="22" t="str">
        <f>IFERROR(VLOOKUP($A30,リスト!$A$2:$B$7,2,FALSE),"")</f>
        <v/>
      </c>
      <c r="C30" s="29"/>
      <c r="D30" s="29"/>
      <c r="E30" s="29"/>
      <c r="F30" s="30"/>
      <c r="G30" s="30"/>
      <c r="H30" s="31"/>
      <c r="I30" s="29"/>
      <c r="J30" s="32"/>
      <c r="K30" s="33">
        <f t="shared" si="0"/>
        <v>0</v>
      </c>
      <c r="L30" s="44"/>
      <c r="M30" s="53" t="str">
        <f t="shared" si="1"/>
        <v/>
      </c>
      <c r="N30" s="48" t="str">
        <f t="shared" si="2"/>
        <v/>
      </c>
      <c r="O30" s="49" t="str">
        <f t="shared" si="3"/>
        <v/>
      </c>
      <c r="P30" s="33" t="str">
        <f t="shared" si="4"/>
        <v/>
      </c>
      <c r="Q30" s="13"/>
    </row>
    <row r="31" spans="1:17" x14ac:dyDescent="0.4">
      <c r="A31" s="9"/>
      <c r="B31" s="22" t="str">
        <f>IFERROR(VLOOKUP($A31,リスト!$A$2:$B$7,2,FALSE),"")</f>
        <v/>
      </c>
      <c r="C31" s="29"/>
      <c r="D31" s="29"/>
      <c r="E31" s="29"/>
      <c r="F31" s="30"/>
      <c r="G31" s="30"/>
      <c r="H31" s="31"/>
      <c r="I31" s="29"/>
      <c r="J31" s="32"/>
      <c r="K31" s="33">
        <f t="shared" si="0"/>
        <v>0</v>
      </c>
      <c r="L31" s="44"/>
      <c r="M31" s="53" t="str">
        <f t="shared" si="1"/>
        <v/>
      </c>
      <c r="N31" s="48" t="str">
        <f t="shared" si="2"/>
        <v/>
      </c>
      <c r="O31" s="49" t="str">
        <f t="shared" si="3"/>
        <v/>
      </c>
      <c r="P31" s="33" t="str">
        <f t="shared" si="4"/>
        <v/>
      </c>
      <c r="Q31" s="13"/>
    </row>
    <row r="32" spans="1:17" x14ac:dyDescent="0.4">
      <c r="A32" s="9"/>
      <c r="B32" s="22" t="str">
        <f>IFERROR(VLOOKUP($A32,リスト!$A$2:$B$7,2,FALSE),"")</f>
        <v/>
      </c>
      <c r="C32" s="29"/>
      <c r="D32" s="29"/>
      <c r="E32" s="29"/>
      <c r="F32" s="30"/>
      <c r="G32" s="30"/>
      <c r="H32" s="31"/>
      <c r="I32" s="29"/>
      <c r="J32" s="32"/>
      <c r="K32" s="33">
        <f t="shared" si="0"/>
        <v>0</v>
      </c>
      <c r="L32" s="44"/>
      <c r="M32" s="53" t="str">
        <f t="shared" si="1"/>
        <v/>
      </c>
      <c r="N32" s="48" t="str">
        <f t="shared" si="2"/>
        <v/>
      </c>
      <c r="O32" s="49" t="str">
        <f t="shared" si="3"/>
        <v/>
      </c>
      <c r="P32" s="33" t="str">
        <f t="shared" si="4"/>
        <v/>
      </c>
      <c r="Q32" s="13"/>
    </row>
    <row r="33" spans="1:17" x14ac:dyDescent="0.4">
      <c r="A33" s="9"/>
      <c r="B33" s="22" t="str">
        <f>IFERROR(VLOOKUP($A33,リスト!$A$2:$B$7,2,FALSE),"")</f>
        <v/>
      </c>
      <c r="C33" s="29"/>
      <c r="D33" s="29"/>
      <c r="E33" s="29"/>
      <c r="F33" s="30"/>
      <c r="G33" s="30"/>
      <c r="H33" s="31"/>
      <c r="I33" s="29"/>
      <c r="J33" s="32"/>
      <c r="K33" s="33">
        <f t="shared" si="0"/>
        <v>0</v>
      </c>
      <c r="L33" s="44"/>
      <c r="M33" s="53" t="str">
        <f t="shared" si="1"/>
        <v/>
      </c>
      <c r="N33" s="48" t="str">
        <f t="shared" si="2"/>
        <v/>
      </c>
      <c r="O33" s="49" t="str">
        <f t="shared" si="3"/>
        <v/>
      </c>
      <c r="P33" s="33" t="str">
        <f t="shared" si="4"/>
        <v/>
      </c>
      <c r="Q33" s="13"/>
    </row>
    <row r="34" spans="1:17" x14ac:dyDescent="0.4">
      <c r="A34" s="9"/>
      <c r="B34" s="22" t="str">
        <f>IFERROR(VLOOKUP($A34,リスト!$A$2:$B$7,2,FALSE),"")</f>
        <v/>
      </c>
      <c r="C34" s="29"/>
      <c r="D34" s="29"/>
      <c r="E34" s="29"/>
      <c r="F34" s="30"/>
      <c r="G34" s="30"/>
      <c r="H34" s="31"/>
      <c r="I34" s="29"/>
      <c r="J34" s="32"/>
      <c r="K34" s="33">
        <f t="shared" si="0"/>
        <v>0</v>
      </c>
      <c r="L34" s="44"/>
      <c r="M34" s="53" t="str">
        <f t="shared" si="1"/>
        <v/>
      </c>
      <c r="N34" s="48" t="str">
        <f t="shared" si="2"/>
        <v/>
      </c>
      <c r="O34" s="49" t="str">
        <f t="shared" si="3"/>
        <v/>
      </c>
      <c r="P34" s="33" t="str">
        <f t="shared" si="4"/>
        <v/>
      </c>
      <c r="Q34" s="13"/>
    </row>
    <row r="35" spans="1:17" x14ac:dyDescent="0.4">
      <c r="A35" s="9"/>
      <c r="B35" s="22" t="str">
        <f>IFERROR(VLOOKUP($A35,リスト!$A$2:$B$7,2,FALSE),"")</f>
        <v/>
      </c>
      <c r="C35" s="29"/>
      <c r="D35" s="29"/>
      <c r="E35" s="29"/>
      <c r="F35" s="30"/>
      <c r="G35" s="30"/>
      <c r="H35" s="31"/>
      <c r="I35" s="29"/>
      <c r="J35" s="32"/>
      <c r="K35" s="33">
        <f t="shared" si="0"/>
        <v>0</v>
      </c>
      <c r="L35" s="44"/>
      <c r="M35" s="53" t="str">
        <f t="shared" si="1"/>
        <v/>
      </c>
      <c r="N35" s="48" t="str">
        <f t="shared" si="2"/>
        <v/>
      </c>
      <c r="O35" s="49" t="str">
        <f t="shared" si="3"/>
        <v/>
      </c>
      <c r="P35" s="33" t="str">
        <f t="shared" si="4"/>
        <v/>
      </c>
      <c r="Q35" s="13"/>
    </row>
    <row r="36" spans="1:17" x14ac:dyDescent="0.4">
      <c r="A36" s="9"/>
      <c r="B36" s="22" t="str">
        <f>IFERROR(VLOOKUP($A36,リスト!$A$2:$B$7,2,FALSE),"")</f>
        <v/>
      </c>
      <c r="C36" s="29"/>
      <c r="D36" s="29"/>
      <c r="E36" s="29"/>
      <c r="F36" s="30"/>
      <c r="G36" s="30"/>
      <c r="H36" s="31"/>
      <c r="I36" s="29"/>
      <c r="J36" s="32"/>
      <c r="K36" s="33">
        <f t="shared" si="0"/>
        <v>0</v>
      </c>
      <c r="L36" s="44"/>
      <c r="M36" s="53" t="str">
        <f t="shared" si="1"/>
        <v/>
      </c>
      <c r="N36" s="48" t="str">
        <f t="shared" si="2"/>
        <v/>
      </c>
      <c r="O36" s="49" t="str">
        <f t="shared" si="3"/>
        <v/>
      </c>
      <c r="P36" s="33" t="str">
        <f t="shared" si="4"/>
        <v/>
      </c>
      <c r="Q36" s="13"/>
    </row>
    <row r="37" spans="1:17" x14ac:dyDescent="0.4">
      <c r="A37" s="9"/>
      <c r="B37" s="22" t="str">
        <f>IFERROR(VLOOKUP($A37,リスト!$A$2:$B$7,2,FALSE),"")</f>
        <v/>
      </c>
      <c r="C37" s="29"/>
      <c r="D37" s="29"/>
      <c r="E37" s="29"/>
      <c r="F37" s="30"/>
      <c r="G37" s="30"/>
      <c r="H37" s="31"/>
      <c r="I37" s="29"/>
      <c r="J37" s="32"/>
      <c r="K37" s="33">
        <f t="shared" si="0"/>
        <v>0</v>
      </c>
      <c r="L37" s="44"/>
      <c r="M37" s="53" t="str">
        <f t="shared" si="1"/>
        <v/>
      </c>
      <c r="N37" s="48" t="str">
        <f t="shared" si="2"/>
        <v/>
      </c>
      <c r="O37" s="49" t="str">
        <f t="shared" si="3"/>
        <v/>
      </c>
      <c r="P37" s="33" t="str">
        <f t="shared" si="4"/>
        <v/>
      </c>
      <c r="Q37" s="13"/>
    </row>
    <row r="38" spans="1:17" x14ac:dyDescent="0.4">
      <c r="A38" s="9"/>
      <c r="B38" s="22" t="str">
        <f>IFERROR(VLOOKUP($A38,リスト!$A$2:$B$7,2,FALSE),"")</f>
        <v/>
      </c>
      <c r="C38" s="29"/>
      <c r="D38" s="29"/>
      <c r="E38" s="29"/>
      <c r="F38" s="30"/>
      <c r="G38" s="30"/>
      <c r="H38" s="31"/>
      <c r="I38" s="29"/>
      <c r="J38" s="32"/>
      <c r="K38" s="33">
        <f t="shared" si="0"/>
        <v>0</v>
      </c>
      <c r="L38" s="44"/>
      <c r="M38" s="53" t="str">
        <f t="shared" si="1"/>
        <v/>
      </c>
      <c r="N38" s="48" t="str">
        <f t="shared" si="2"/>
        <v/>
      </c>
      <c r="O38" s="49" t="str">
        <f t="shared" si="3"/>
        <v/>
      </c>
      <c r="P38" s="33" t="str">
        <f t="shared" si="4"/>
        <v/>
      </c>
      <c r="Q38" s="13"/>
    </row>
    <row r="39" spans="1:17" x14ac:dyDescent="0.4">
      <c r="A39" s="9"/>
      <c r="B39" s="22" t="str">
        <f>IFERROR(VLOOKUP($A39,リスト!$A$2:$B$7,2,FALSE),"")</f>
        <v/>
      </c>
      <c r="C39" s="29"/>
      <c r="D39" s="29"/>
      <c r="E39" s="29"/>
      <c r="F39" s="30"/>
      <c r="G39" s="30"/>
      <c r="H39" s="31"/>
      <c r="I39" s="29"/>
      <c r="J39" s="32"/>
      <c r="K39" s="33">
        <f t="shared" si="0"/>
        <v>0</v>
      </c>
      <c r="L39" s="44"/>
      <c r="M39" s="53" t="str">
        <f t="shared" si="1"/>
        <v/>
      </c>
      <c r="N39" s="48" t="str">
        <f t="shared" si="2"/>
        <v/>
      </c>
      <c r="O39" s="49" t="str">
        <f t="shared" si="3"/>
        <v/>
      </c>
      <c r="P39" s="33" t="str">
        <f t="shared" si="4"/>
        <v/>
      </c>
      <c r="Q39" s="13"/>
    </row>
    <row r="40" spans="1:17" x14ac:dyDescent="0.4">
      <c r="A40" s="9"/>
      <c r="B40" s="22" t="str">
        <f>IFERROR(VLOOKUP($A40,リスト!$A$2:$B$7,2,FALSE),"")</f>
        <v/>
      </c>
      <c r="C40" s="29"/>
      <c r="D40" s="29"/>
      <c r="E40" s="29"/>
      <c r="F40" s="30"/>
      <c r="G40" s="30"/>
      <c r="H40" s="31"/>
      <c r="I40" s="29"/>
      <c r="J40" s="32"/>
      <c r="K40" s="33">
        <f t="shared" si="0"/>
        <v>0</v>
      </c>
      <c r="L40" s="44"/>
      <c r="M40" s="53" t="str">
        <f t="shared" si="1"/>
        <v/>
      </c>
      <c r="N40" s="48" t="str">
        <f t="shared" si="2"/>
        <v/>
      </c>
      <c r="O40" s="49" t="str">
        <f t="shared" si="3"/>
        <v/>
      </c>
      <c r="P40" s="33" t="str">
        <f t="shared" si="4"/>
        <v/>
      </c>
      <c r="Q40" s="13"/>
    </row>
    <row r="41" spans="1:17" x14ac:dyDescent="0.4">
      <c r="A41" s="9"/>
      <c r="B41" s="22" t="str">
        <f>IFERROR(VLOOKUP($A41,リスト!$A$2:$B$7,2,FALSE),"")</f>
        <v/>
      </c>
      <c r="C41" s="29"/>
      <c r="D41" s="29"/>
      <c r="E41" s="29"/>
      <c r="F41" s="30"/>
      <c r="G41" s="30"/>
      <c r="H41" s="31"/>
      <c r="I41" s="29"/>
      <c r="J41" s="32"/>
      <c r="K41" s="33">
        <f t="shared" si="0"/>
        <v>0</v>
      </c>
      <c r="L41" s="44"/>
      <c r="M41" s="53" t="str">
        <f t="shared" si="1"/>
        <v/>
      </c>
      <c r="N41" s="48" t="str">
        <f t="shared" si="2"/>
        <v/>
      </c>
      <c r="O41" s="49" t="str">
        <f t="shared" si="3"/>
        <v/>
      </c>
      <c r="P41" s="33" t="str">
        <f t="shared" si="4"/>
        <v/>
      </c>
      <c r="Q41" s="13"/>
    </row>
    <row r="42" spans="1:17" x14ac:dyDescent="0.4">
      <c r="A42" s="9"/>
      <c r="B42" s="22" t="str">
        <f>IFERROR(VLOOKUP($A42,リスト!$A$2:$B$7,2,FALSE),"")</f>
        <v/>
      </c>
      <c r="C42" s="29"/>
      <c r="D42" s="29"/>
      <c r="E42" s="29"/>
      <c r="F42" s="30"/>
      <c r="G42" s="30"/>
      <c r="H42" s="31"/>
      <c r="I42" s="29"/>
      <c r="J42" s="32"/>
      <c r="K42" s="33">
        <f t="shared" si="0"/>
        <v>0</v>
      </c>
      <c r="L42" s="44"/>
      <c r="M42" s="53" t="str">
        <f t="shared" si="1"/>
        <v/>
      </c>
      <c r="N42" s="48" t="str">
        <f t="shared" si="2"/>
        <v/>
      </c>
      <c r="O42" s="49" t="str">
        <f t="shared" si="3"/>
        <v/>
      </c>
      <c r="P42" s="33" t="str">
        <f t="shared" si="4"/>
        <v/>
      </c>
      <c r="Q42" s="13"/>
    </row>
    <row r="43" spans="1:17" x14ac:dyDescent="0.4">
      <c r="A43" s="9"/>
      <c r="B43" s="22" t="str">
        <f>IFERROR(VLOOKUP($A43,リスト!$A$2:$B$7,2,FALSE),"")</f>
        <v/>
      </c>
      <c r="C43" s="29"/>
      <c r="D43" s="29"/>
      <c r="E43" s="29"/>
      <c r="F43" s="30"/>
      <c r="G43" s="30"/>
      <c r="H43" s="31"/>
      <c r="I43" s="29"/>
      <c r="J43" s="32"/>
      <c r="K43" s="33">
        <f t="shared" si="0"/>
        <v>0</v>
      </c>
      <c r="L43" s="44"/>
      <c r="M43" s="53" t="str">
        <f t="shared" si="1"/>
        <v/>
      </c>
      <c r="N43" s="48" t="str">
        <f t="shared" si="2"/>
        <v/>
      </c>
      <c r="O43" s="49" t="str">
        <f t="shared" si="3"/>
        <v/>
      </c>
      <c r="P43" s="33" t="str">
        <f t="shared" si="4"/>
        <v/>
      </c>
      <c r="Q43" s="13"/>
    </row>
    <row r="44" spans="1:17" x14ac:dyDescent="0.4">
      <c r="A44" s="9"/>
      <c r="B44" s="22" t="str">
        <f>IFERROR(VLOOKUP($A44,リスト!$A$2:$B$7,2,FALSE),"")</f>
        <v/>
      </c>
      <c r="C44" s="29"/>
      <c r="D44" s="29"/>
      <c r="E44" s="29"/>
      <c r="F44" s="30"/>
      <c r="G44" s="30"/>
      <c r="H44" s="31"/>
      <c r="I44" s="29"/>
      <c r="J44" s="32"/>
      <c r="K44" s="33">
        <f t="shared" si="0"/>
        <v>0</v>
      </c>
      <c r="L44" s="44"/>
      <c r="M44" s="53" t="str">
        <f t="shared" si="1"/>
        <v/>
      </c>
      <c r="N44" s="48" t="str">
        <f t="shared" si="2"/>
        <v/>
      </c>
      <c r="O44" s="49" t="str">
        <f t="shared" si="3"/>
        <v/>
      </c>
      <c r="P44" s="33" t="str">
        <f t="shared" si="4"/>
        <v/>
      </c>
      <c r="Q44" s="13"/>
    </row>
    <row r="45" spans="1:17" x14ac:dyDescent="0.4">
      <c r="A45" s="9"/>
      <c r="B45" s="22" t="str">
        <f>IFERROR(VLOOKUP($A45,リスト!$A$2:$B$7,2,FALSE),"")</f>
        <v/>
      </c>
      <c r="C45" s="29"/>
      <c r="D45" s="29"/>
      <c r="E45" s="29"/>
      <c r="F45" s="30"/>
      <c r="G45" s="30"/>
      <c r="H45" s="31"/>
      <c r="I45" s="29"/>
      <c r="J45" s="32"/>
      <c r="K45" s="33">
        <f t="shared" si="0"/>
        <v>0</v>
      </c>
      <c r="L45" s="44"/>
      <c r="M45" s="53" t="str">
        <f t="shared" si="1"/>
        <v/>
      </c>
      <c r="N45" s="48" t="str">
        <f t="shared" si="2"/>
        <v/>
      </c>
      <c r="O45" s="49" t="str">
        <f t="shared" si="3"/>
        <v/>
      </c>
      <c r="P45" s="33" t="str">
        <f t="shared" si="4"/>
        <v/>
      </c>
      <c r="Q45" s="13"/>
    </row>
    <row r="46" spans="1:17" x14ac:dyDescent="0.4">
      <c r="A46" s="9"/>
      <c r="B46" s="22" t="str">
        <f>IFERROR(VLOOKUP($A46,リスト!$A$2:$B$7,2,FALSE),"")</f>
        <v/>
      </c>
      <c r="C46" s="29"/>
      <c r="D46" s="29"/>
      <c r="E46" s="29"/>
      <c r="F46" s="30"/>
      <c r="G46" s="30"/>
      <c r="H46" s="31"/>
      <c r="I46" s="29"/>
      <c r="J46" s="32"/>
      <c r="K46" s="33">
        <f t="shared" si="0"/>
        <v>0</v>
      </c>
      <c r="L46" s="44"/>
      <c r="M46" s="53" t="str">
        <f t="shared" si="1"/>
        <v/>
      </c>
      <c r="N46" s="48" t="str">
        <f t="shared" si="2"/>
        <v/>
      </c>
      <c r="O46" s="49" t="str">
        <f t="shared" si="3"/>
        <v/>
      </c>
      <c r="P46" s="33" t="str">
        <f t="shared" si="4"/>
        <v/>
      </c>
      <c r="Q46" s="13"/>
    </row>
    <row r="47" spans="1:17" x14ac:dyDescent="0.4">
      <c r="A47" s="9"/>
      <c r="B47" s="22" t="str">
        <f>IFERROR(VLOOKUP($A47,リスト!$A$2:$B$7,2,FALSE),"")</f>
        <v/>
      </c>
      <c r="C47" s="29"/>
      <c r="D47" s="29"/>
      <c r="E47" s="29"/>
      <c r="F47" s="30"/>
      <c r="G47" s="30"/>
      <c r="H47" s="31"/>
      <c r="I47" s="29"/>
      <c r="J47" s="32"/>
      <c r="K47" s="33">
        <f t="shared" si="0"/>
        <v>0</v>
      </c>
      <c r="L47" s="44"/>
      <c r="M47" s="53" t="str">
        <f t="shared" si="1"/>
        <v/>
      </c>
      <c r="N47" s="48" t="str">
        <f t="shared" si="2"/>
        <v/>
      </c>
      <c r="O47" s="49" t="str">
        <f t="shared" si="3"/>
        <v/>
      </c>
      <c r="P47" s="33" t="str">
        <f t="shared" si="4"/>
        <v/>
      </c>
      <c r="Q47" s="13"/>
    </row>
    <row r="48" spans="1:17" x14ac:dyDescent="0.4">
      <c r="A48" s="9"/>
      <c r="B48" s="22" t="str">
        <f>IFERROR(VLOOKUP($A48,リスト!$A$2:$B$7,2,FALSE),"")</f>
        <v/>
      </c>
      <c r="C48" s="29"/>
      <c r="D48" s="29"/>
      <c r="E48" s="29"/>
      <c r="F48" s="30"/>
      <c r="G48" s="30"/>
      <c r="H48" s="31"/>
      <c r="I48" s="29"/>
      <c r="J48" s="32"/>
      <c r="K48" s="33">
        <f t="shared" si="0"/>
        <v>0</v>
      </c>
      <c r="L48" s="44"/>
      <c r="M48" s="53" t="str">
        <f t="shared" si="1"/>
        <v/>
      </c>
      <c r="N48" s="48" t="str">
        <f t="shared" si="2"/>
        <v/>
      </c>
      <c r="O48" s="49" t="str">
        <f t="shared" si="3"/>
        <v/>
      </c>
      <c r="P48" s="33" t="str">
        <f t="shared" si="4"/>
        <v/>
      </c>
      <c r="Q48" s="13"/>
    </row>
    <row r="49" spans="1:17" x14ac:dyDescent="0.4">
      <c r="A49" s="9"/>
      <c r="B49" s="22" t="str">
        <f>IFERROR(VLOOKUP($A49,リスト!$A$2:$B$7,2,FALSE),"")</f>
        <v/>
      </c>
      <c r="C49" s="29"/>
      <c r="D49" s="29"/>
      <c r="E49" s="29"/>
      <c r="F49" s="30"/>
      <c r="G49" s="30"/>
      <c r="H49" s="31"/>
      <c r="I49" s="29"/>
      <c r="J49" s="32"/>
      <c r="K49" s="33">
        <f t="shared" si="0"/>
        <v>0</v>
      </c>
      <c r="L49" s="44"/>
      <c r="M49" s="53" t="str">
        <f t="shared" si="1"/>
        <v/>
      </c>
      <c r="N49" s="48" t="str">
        <f t="shared" si="2"/>
        <v/>
      </c>
      <c r="O49" s="49" t="str">
        <f t="shared" si="3"/>
        <v/>
      </c>
      <c r="P49" s="33" t="str">
        <f t="shared" si="4"/>
        <v/>
      </c>
      <c r="Q49" s="13"/>
    </row>
    <row r="50" spans="1:17" x14ac:dyDescent="0.4">
      <c r="A50" s="9"/>
      <c r="B50" s="22" t="str">
        <f>IFERROR(VLOOKUP($A50,リスト!$A$2:$B$7,2,FALSE),"")</f>
        <v/>
      </c>
      <c r="C50" s="29"/>
      <c r="D50" s="29"/>
      <c r="E50" s="29"/>
      <c r="F50" s="30"/>
      <c r="G50" s="30"/>
      <c r="H50" s="31"/>
      <c r="I50" s="29"/>
      <c r="J50" s="32"/>
      <c r="K50" s="33">
        <f t="shared" si="0"/>
        <v>0</v>
      </c>
      <c r="L50" s="44"/>
      <c r="M50" s="53" t="str">
        <f t="shared" si="1"/>
        <v/>
      </c>
      <c r="N50" s="48" t="str">
        <f t="shared" si="2"/>
        <v/>
      </c>
      <c r="O50" s="49" t="str">
        <f t="shared" si="3"/>
        <v/>
      </c>
      <c r="P50" s="33" t="str">
        <f t="shared" si="4"/>
        <v/>
      </c>
      <c r="Q50" s="13"/>
    </row>
    <row r="51" spans="1:17" x14ac:dyDescent="0.4">
      <c r="A51" s="9"/>
      <c r="B51" s="22" t="str">
        <f>IFERROR(VLOOKUP($A51,リスト!$A$2:$B$7,2,FALSE),"")</f>
        <v/>
      </c>
      <c r="C51" s="29"/>
      <c r="D51" s="29"/>
      <c r="E51" s="29"/>
      <c r="F51" s="30"/>
      <c r="G51" s="30"/>
      <c r="H51" s="31"/>
      <c r="I51" s="29"/>
      <c r="J51" s="32"/>
      <c r="K51" s="33">
        <f t="shared" si="0"/>
        <v>0</v>
      </c>
      <c r="L51" s="44"/>
      <c r="M51" s="53" t="str">
        <f t="shared" si="1"/>
        <v/>
      </c>
      <c r="N51" s="48" t="str">
        <f t="shared" si="2"/>
        <v/>
      </c>
      <c r="O51" s="49" t="str">
        <f t="shared" si="3"/>
        <v/>
      </c>
      <c r="P51" s="33" t="str">
        <f t="shared" si="4"/>
        <v/>
      </c>
      <c r="Q51" s="13"/>
    </row>
    <row r="52" spans="1:17" x14ac:dyDescent="0.4">
      <c r="A52" s="9"/>
      <c r="B52" s="22" t="str">
        <f>IFERROR(VLOOKUP($A52,リスト!$A$2:$B$7,2,FALSE),"")</f>
        <v/>
      </c>
      <c r="C52" s="29"/>
      <c r="D52" s="29"/>
      <c r="E52" s="29"/>
      <c r="F52" s="30"/>
      <c r="G52" s="30"/>
      <c r="H52" s="31"/>
      <c r="I52" s="29"/>
      <c r="J52" s="32"/>
      <c r="K52" s="33">
        <f t="shared" si="0"/>
        <v>0</v>
      </c>
      <c r="L52" s="44"/>
      <c r="M52" s="53" t="str">
        <f t="shared" si="1"/>
        <v/>
      </c>
      <c r="N52" s="48" t="str">
        <f t="shared" si="2"/>
        <v/>
      </c>
      <c r="O52" s="49" t="str">
        <f t="shared" si="3"/>
        <v/>
      </c>
      <c r="P52" s="33" t="str">
        <f t="shared" si="4"/>
        <v/>
      </c>
      <c r="Q52" s="13"/>
    </row>
    <row r="53" spans="1:17" x14ac:dyDescent="0.4">
      <c r="A53" s="9"/>
      <c r="B53" s="22" t="str">
        <f>IFERROR(VLOOKUP($A53,リスト!$A$2:$B$7,2,FALSE),"")</f>
        <v/>
      </c>
      <c r="C53" s="29"/>
      <c r="D53" s="29"/>
      <c r="E53" s="29"/>
      <c r="F53" s="30"/>
      <c r="G53" s="30"/>
      <c r="H53" s="31"/>
      <c r="I53" s="29"/>
      <c r="J53" s="32"/>
      <c r="K53" s="33">
        <f t="shared" si="0"/>
        <v>0</v>
      </c>
      <c r="L53" s="44"/>
      <c r="M53" s="53" t="str">
        <f t="shared" si="1"/>
        <v/>
      </c>
      <c r="N53" s="48" t="str">
        <f t="shared" si="2"/>
        <v/>
      </c>
      <c r="O53" s="49" t="str">
        <f t="shared" si="3"/>
        <v/>
      </c>
      <c r="P53" s="33" t="str">
        <f t="shared" si="4"/>
        <v/>
      </c>
      <c r="Q53" s="13"/>
    </row>
    <row r="54" spans="1:17" x14ac:dyDescent="0.4">
      <c r="A54" s="9"/>
      <c r="B54" s="22" t="str">
        <f>IFERROR(VLOOKUP($A54,リスト!$A$2:$B$7,2,FALSE),"")</f>
        <v/>
      </c>
      <c r="C54" s="29"/>
      <c r="D54" s="29"/>
      <c r="E54" s="29"/>
      <c r="F54" s="30"/>
      <c r="G54" s="30"/>
      <c r="H54" s="31"/>
      <c r="I54" s="29"/>
      <c r="J54" s="32"/>
      <c r="K54" s="33">
        <f t="shared" si="0"/>
        <v>0</v>
      </c>
      <c r="L54" s="44"/>
      <c r="M54" s="53" t="str">
        <f t="shared" si="1"/>
        <v/>
      </c>
      <c r="N54" s="48" t="str">
        <f t="shared" si="2"/>
        <v/>
      </c>
      <c r="O54" s="49" t="str">
        <f t="shared" si="3"/>
        <v/>
      </c>
      <c r="P54" s="33" t="str">
        <f t="shared" si="4"/>
        <v/>
      </c>
      <c r="Q54" s="13"/>
    </row>
    <row r="55" spans="1:17" x14ac:dyDescent="0.4">
      <c r="A55" s="9"/>
      <c r="B55" s="22" t="str">
        <f>IFERROR(VLOOKUP($A55,リスト!$A$2:$B$7,2,FALSE),"")</f>
        <v/>
      </c>
      <c r="C55" s="29"/>
      <c r="D55" s="29"/>
      <c r="E55" s="29"/>
      <c r="F55" s="30"/>
      <c r="G55" s="30"/>
      <c r="H55" s="31"/>
      <c r="I55" s="29"/>
      <c r="J55" s="32"/>
      <c r="K55" s="33">
        <f t="shared" si="0"/>
        <v>0</v>
      </c>
      <c r="L55" s="44"/>
      <c r="M55" s="53" t="str">
        <f t="shared" si="1"/>
        <v/>
      </c>
      <c r="N55" s="48" t="str">
        <f t="shared" si="2"/>
        <v/>
      </c>
      <c r="O55" s="49" t="str">
        <f t="shared" si="3"/>
        <v/>
      </c>
      <c r="P55" s="33" t="str">
        <f t="shared" si="4"/>
        <v/>
      </c>
      <c r="Q55" s="13"/>
    </row>
    <row r="56" spans="1:17" x14ac:dyDescent="0.4">
      <c r="A56" s="9"/>
      <c r="B56" s="22" t="str">
        <f>IFERROR(VLOOKUP($A56,リスト!$A$2:$B$7,2,FALSE),"")</f>
        <v/>
      </c>
      <c r="C56" s="29"/>
      <c r="D56" s="29"/>
      <c r="E56" s="29"/>
      <c r="F56" s="30"/>
      <c r="G56" s="30"/>
      <c r="H56" s="31"/>
      <c r="I56" s="29"/>
      <c r="J56" s="32"/>
      <c r="K56" s="33">
        <f t="shared" si="0"/>
        <v>0</v>
      </c>
      <c r="L56" s="44"/>
      <c r="M56" s="53" t="str">
        <f t="shared" si="1"/>
        <v/>
      </c>
      <c r="N56" s="48" t="str">
        <f t="shared" si="2"/>
        <v/>
      </c>
      <c r="O56" s="49" t="str">
        <f t="shared" si="3"/>
        <v/>
      </c>
      <c r="P56" s="33" t="str">
        <f t="shared" si="4"/>
        <v/>
      </c>
      <c r="Q56" s="13"/>
    </row>
    <row r="57" spans="1:17" x14ac:dyDescent="0.4">
      <c r="A57" s="14"/>
      <c r="B57" s="23" t="str">
        <f>IFERROR(VLOOKUP($A57,リスト!$A$2:$B$7,2,FALSE),"")</f>
        <v/>
      </c>
      <c r="C57" s="34"/>
      <c r="D57" s="34"/>
      <c r="E57" s="34"/>
      <c r="F57" s="35"/>
      <c r="G57" s="35"/>
      <c r="H57" s="36"/>
      <c r="I57" s="34"/>
      <c r="J57" s="37"/>
      <c r="K57" s="38">
        <f t="shared" si="0"/>
        <v>0</v>
      </c>
      <c r="L57" s="45"/>
      <c r="M57" s="54" t="str">
        <f t="shared" si="1"/>
        <v/>
      </c>
      <c r="N57" s="50" t="str">
        <f t="shared" si="2"/>
        <v/>
      </c>
      <c r="O57" s="51" t="str">
        <f t="shared" si="3"/>
        <v/>
      </c>
      <c r="P57" s="38" t="str">
        <f t="shared" si="4"/>
        <v/>
      </c>
      <c r="Q57" s="15"/>
    </row>
    <row r="58" spans="1:17" x14ac:dyDescent="0.4">
      <c r="A58" s="16"/>
      <c r="B58" s="7"/>
      <c r="C58" s="7"/>
      <c r="D58" s="7"/>
      <c r="E58" s="7"/>
      <c r="F58" s="7" t="s">
        <v>89</v>
      </c>
      <c r="G58" s="7"/>
      <c r="H58" s="7"/>
      <c r="I58" s="7"/>
      <c r="J58" s="76"/>
      <c r="K58" s="39">
        <f>SUM(K6:K57)</f>
        <v>0</v>
      </c>
      <c r="L58" s="16"/>
      <c r="M58" s="7"/>
      <c r="N58" s="7"/>
      <c r="O58" s="76"/>
      <c r="P58" s="28">
        <f>SUM(P6:P57)</f>
        <v>0</v>
      </c>
      <c r="Q58" s="17"/>
    </row>
    <row r="59" spans="1:17" x14ac:dyDescent="0.4">
      <c r="A59" s="18"/>
      <c r="B59" s="10"/>
      <c r="C59" s="10"/>
      <c r="D59" s="10"/>
      <c r="E59" s="10"/>
      <c r="F59" s="10" t="s">
        <v>90</v>
      </c>
      <c r="G59" s="10"/>
      <c r="H59" s="12"/>
      <c r="I59" s="11"/>
      <c r="J59" s="82"/>
      <c r="K59" s="40">
        <f>H59*J59</f>
        <v>0</v>
      </c>
      <c r="L59" s="44"/>
      <c r="M59" s="80" t="str">
        <f t="shared" si="1"/>
        <v/>
      </c>
      <c r="N59" s="19" t="str">
        <f t="shared" si="2"/>
        <v/>
      </c>
      <c r="O59" s="81" t="str">
        <f t="shared" si="3"/>
        <v/>
      </c>
      <c r="P59" s="33" t="str">
        <f t="shared" si="4"/>
        <v/>
      </c>
      <c r="Q59" s="13"/>
    </row>
    <row r="60" spans="1:17" x14ac:dyDescent="0.4">
      <c r="A60" s="18"/>
      <c r="B60" s="10"/>
      <c r="C60" s="10"/>
      <c r="D60" s="10"/>
      <c r="E60" s="10"/>
      <c r="F60" s="10" t="s">
        <v>94</v>
      </c>
      <c r="G60" s="10"/>
      <c r="H60" s="12"/>
      <c r="I60" s="11"/>
      <c r="J60" s="82"/>
      <c r="K60" s="40">
        <f>H60*J60</f>
        <v>0</v>
      </c>
      <c r="L60" s="44"/>
      <c r="M60" s="80" t="str">
        <f t="shared" si="1"/>
        <v/>
      </c>
      <c r="N60" s="19" t="str">
        <f t="shared" si="2"/>
        <v/>
      </c>
      <c r="O60" s="81" t="str">
        <f t="shared" si="3"/>
        <v/>
      </c>
      <c r="P60" s="33" t="str">
        <f t="shared" si="4"/>
        <v/>
      </c>
      <c r="Q60" s="13"/>
    </row>
    <row r="61" spans="1:17" x14ac:dyDescent="0.4">
      <c r="A61" s="18"/>
      <c r="B61" s="10"/>
      <c r="C61" s="10"/>
      <c r="D61" s="10"/>
      <c r="E61" s="10"/>
      <c r="F61" s="10" t="s">
        <v>91</v>
      </c>
      <c r="G61" s="10"/>
      <c r="H61" s="10"/>
      <c r="I61" s="10"/>
      <c r="J61" s="77"/>
      <c r="K61" s="40">
        <f>SUM(K58:K60)</f>
        <v>0</v>
      </c>
      <c r="L61" s="18"/>
      <c r="M61" s="10"/>
      <c r="N61" s="10"/>
      <c r="O61" s="77"/>
      <c r="P61" s="33">
        <f>SUM(P58:P60)</f>
        <v>0</v>
      </c>
      <c r="Q61" s="20"/>
    </row>
    <row r="62" spans="1:17" ht="12.75" thickBot="1" x14ac:dyDescent="0.45">
      <c r="A62" s="55"/>
      <c r="B62" s="56"/>
      <c r="C62" s="56"/>
      <c r="D62" s="56"/>
      <c r="E62" s="56"/>
      <c r="F62" s="56" t="s">
        <v>92</v>
      </c>
      <c r="G62" s="56"/>
      <c r="H62" s="79">
        <v>10</v>
      </c>
      <c r="I62" s="79" t="s">
        <v>101</v>
      </c>
      <c r="J62" s="78"/>
      <c r="K62" s="57">
        <f>ROUNDDOWN(K61*($H$62/100),0)</f>
        <v>0</v>
      </c>
      <c r="L62" s="83"/>
      <c r="M62" s="79">
        <f>H62</f>
        <v>10</v>
      </c>
      <c r="N62" s="79" t="str">
        <f>I62</f>
        <v>％</v>
      </c>
      <c r="O62" s="78"/>
      <c r="P62" s="58">
        <f>ROUNDDOWN(P61*($H$62/100),0)</f>
        <v>0</v>
      </c>
      <c r="Q62" s="59"/>
    </row>
    <row r="63" spans="1:17" ht="12.75" thickTop="1" x14ac:dyDescent="0.4">
      <c r="A63" s="60"/>
      <c r="B63" s="61"/>
      <c r="C63" s="61"/>
      <c r="D63" s="61"/>
      <c r="E63" s="61"/>
      <c r="F63" s="61" t="s">
        <v>93</v>
      </c>
      <c r="G63" s="61"/>
      <c r="H63" s="61"/>
      <c r="I63" s="61"/>
      <c r="J63" s="75"/>
      <c r="K63" s="62">
        <f>SUM(K61:K62)</f>
        <v>0</v>
      </c>
      <c r="L63" s="60"/>
      <c r="M63" s="61"/>
      <c r="N63" s="61"/>
      <c r="O63" s="75"/>
      <c r="P63" s="63">
        <f>SUM(P61:P62)</f>
        <v>0</v>
      </c>
      <c r="Q63" s="64"/>
    </row>
    <row r="64" spans="1:17" x14ac:dyDescent="0.4">
      <c r="A64" s="1" t="s">
        <v>105</v>
      </c>
    </row>
    <row r="65" spans="1:1" x14ac:dyDescent="0.4">
      <c r="A65" s="1" t="s">
        <v>106</v>
      </c>
    </row>
  </sheetData>
  <mergeCells count="12">
    <mergeCell ref="Q4:Q5"/>
    <mergeCell ref="A4:B5"/>
    <mergeCell ref="C4:C5"/>
    <mergeCell ref="D4:D5"/>
    <mergeCell ref="E4:E5"/>
    <mergeCell ref="F4:F5"/>
    <mergeCell ref="G4:G5"/>
    <mergeCell ref="H4:H5"/>
    <mergeCell ref="I4:I5"/>
    <mergeCell ref="J4:J5"/>
    <mergeCell ref="K4:K5"/>
    <mergeCell ref="L4:P4"/>
  </mergeCells>
  <phoneticPr fontId="4"/>
  <dataValidations count="2">
    <dataValidation type="list" allowBlank="1" showInputMessage="1" showErrorMessage="1" sqref="A6:A57">
      <formula1>"1,2,3,4,5,6"</formula1>
    </dataValidation>
    <dataValidation type="list" allowBlank="1" showInputMessage="1" showErrorMessage="1" sqref="L59:L60 L6:L57">
      <formula1>"〇,×"</formula1>
    </dataValidation>
  </dataValidations>
  <pageMargins left="0.31496062992125984" right="0.31496062992125984" top="0.74803149606299213" bottom="0.35433070866141736" header="0.31496062992125984" footer="0.31496062992125984"/>
  <extLst>
    <ext xmlns:x14="http://schemas.microsoft.com/office/spreadsheetml/2009/9/main" uri="{CCE6A557-97BC-4b89-ADB6-D9C93CAAB3DF}">
      <x14:dataValidations xmlns:xm="http://schemas.microsoft.com/office/excel/2006/main" count="3">
        <x14:dataValidation type="list" showInputMessage="1" showErrorMessage="1">
          <x14:formula1>
            <xm:f>リスト!$E$2:$E$40</xm:f>
          </x14:formula1>
          <xm:sqref>I6:I57</xm:sqref>
        </x14:dataValidation>
        <x14:dataValidation type="list" allowBlank="1" showInputMessage="1" showErrorMessage="1">
          <x14:formula1>
            <xm:f>リスト!$D$2:$D$40</xm:f>
          </x14:formula1>
          <xm:sqref>E6:E57</xm:sqref>
        </x14:dataValidation>
        <x14:dataValidation type="list" showInputMessage="1" showErrorMessage="1">
          <x14:formula1>
            <xm:f>リスト!$C$2:$C$40</xm:f>
          </x14:formula1>
          <xm:sqref>D6:D57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workbookViewId="0">
      <selection activeCell="C13" sqref="C13"/>
    </sheetView>
  </sheetViews>
  <sheetFormatPr defaultRowHeight="12" x14ac:dyDescent="0.4"/>
  <cols>
    <col min="1" max="1" width="9" style="1"/>
    <col min="2" max="2" width="25.75" style="1" bestFit="1" customWidth="1"/>
    <col min="3" max="16384" width="9" style="1"/>
  </cols>
  <sheetData>
    <row r="1" spans="1:5" x14ac:dyDescent="0.4">
      <c r="A1" s="1" t="s">
        <v>0</v>
      </c>
      <c r="C1" s="1" t="s">
        <v>1</v>
      </c>
      <c r="D1" s="1" t="s">
        <v>2</v>
      </c>
      <c r="E1" s="1" t="s">
        <v>6</v>
      </c>
    </row>
    <row r="2" spans="1:5" x14ac:dyDescent="0.4">
      <c r="A2" s="1">
        <v>1</v>
      </c>
      <c r="B2" s="1" t="s">
        <v>13</v>
      </c>
      <c r="C2" s="2" t="s">
        <v>16</v>
      </c>
      <c r="D2" s="2" t="s">
        <v>38</v>
      </c>
      <c r="E2" s="2" t="s">
        <v>46</v>
      </c>
    </row>
    <row r="3" spans="1:5" x14ac:dyDescent="0.4">
      <c r="A3" s="1">
        <v>2</v>
      </c>
      <c r="B3" s="1" t="s">
        <v>14</v>
      </c>
      <c r="C3" s="2" t="s">
        <v>17</v>
      </c>
      <c r="D3" s="2" t="s">
        <v>39</v>
      </c>
      <c r="E3" s="2" t="s">
        <v>47</v>
      </c>
    </row>
    <row r="4" spans="1:5" x14ac:dyDescent="0.4">
      <c r="A4" s="1">
        <v>3</v>
      </c>
      <c r="B4" s="1" t="s">
        <v>15</v>
      </c>
      <c r="C4" s="2" t="s">
        <v>18</v>
      </c>
      <c r="D4" s="2" t="s">
        <v>40</v>
      </c>
      <c r="E4" s="2" t="s">
        <v>48</v>
      </c>
    </row>
    <row r="5" spans="1:5" x14ac:dyDescent="0.4">
      <c r="A5" s="1">
        <v>4</v>
      </c>
      <c r="B5" s="1" t="s">
        <v>10</v>
      </c>
      <c r="C5" s="2" t="s">
        <v>19</v>
      </c>
      <c r="D5" s="2" t="s">
        <v>41</v>
      </c>
      <c r="E5" s="2" t="s">
        <v>49</v>
      </c>
    </row>
    <row r="6" spans="1:5" x14ac:dyDescent="0.4">
      <c r="A6" s="1">
        <v>5</v>
      </c>
      <c r="B6" s="1" t="s">
        <v>11</v>
      </c>
      <c r="C6" s="2" t="s">
        <v>20</v>
      </c>
      <c r="D6" s="2" t="s">
        <v>42</v>
      </c>
      <c r="E6" s="2" t="s">
        <v>50</v>
      </c>
    </row>
    <row r="7" spans="1:5" x14ac:dyDescent="0.4">
      <c r="A7" s="1">
        <v>6</v>
      </c>
      <c r="B7" s="1" t="s">
        <v>12</v>
      </c>
      <c r="C7" s="2" t="s">
        <v>21</v>
      </c>
      <c r="D7" s="2" t="s">
        <v>30</v>
      </c>
      <c r="E7" s="2" t="s">
        <v>51</v>
      </c>
    </row>
    <row r="8" spans="1:5" x14ac:dyDescent="0.4">
      <c r="C8" s="2" t="s">
        <v>22</v>
      </c>
      <c r="D8" s="2" t="s">
        <v>31</v>
      </c>
      <c r="E8" s="2" t="s">
        <v>52</v>
      </c>
    </row>
    <row r="9" spans="1:5" x14ac:dyDescent="0.4">
      <c r="C9" s="2" t="s">
        <v>36</v>
      </c>
      <c r="D9" s="2" t="s">
        <v>43</v>
      </c>
      <c r="E9" s="2" t="s">
        <v>53</v>
      </c>
    </row>
    <row r="10" spans="1:5" x14ac:dyDescent="0.4">
      <c r="C10" s="2" t="s">
        <v>23</v>
      </c>
      <c r="D10" s="2" t="s">
        <v>44</v>
      </c>
      <c r="E10" s="2" t="s">
        <v>54</v>
      </c>
    </row>
    <row r="11" spans="1:5" x14ac:dyDescent="0.4">
      <c r="C11" s="2" t="s">
        <v>24</v>
      </c>
      <c r="D11" s="2" t="s">
        <v>45</v>
      </c>
      <c r="E11" s="2" t="s">
        <v>55</v>
      </c>
    </row>
    <row r="12" spans="1:5" x14ac:dyDescent="0.4">
      <c r="C12" s="2" t="s">
        <v>25</v>
      </c>
      <c r="D12" s="2"/>
      <c r="E12" s="2" t="s">
        <v>56</v>
      </c>
    </row>
    <row r="13" spans="1:5" x14ac:dyDescent="0.4">
      <c r="C13" s="2" t="s">
        <v>35</v>
      </c>
      <c r="D13" s="2"/>
      <c r="E13" s="2" t="s">
        <v>57</v>
      </c>
    </row>
    <row r="14" spans="1:5" x14ac:dyDescent="0.4">
      <c r="C14" s="2" t="s">
        <v>26</v>
      </c>
      <c r="D14" s="2"/>
      <c r="E14" s="2" t="s">
        <v>58</v>
      </c>
    </row>
    <row r="15" spans="1:5" x14ac:dyDescent="0.4">
      <c r="C15" s="2" t="s">
        <v>27</v>
      </c>
      <c r="D15" s="2"/>
      <c r="E15" s="2" t="s">
        <v>59</v>
      </c>
    </row>
    <row r="16" spans="1:5" x14ac:dyDescent="0.4">
      <c r="C16" s="2" t="s">
        <v>28</v>
      </c>
      <c r="D16" s="2"/>
      <c r="E16" s="2" t="s">
        <v>60</v>
      </c>
    </row>
    <row r="17" spans="3:5" x14ac:dyDescent="0.4">
      <c r="C17" s="2" t="s">
        <v>32</v>
      </c>
      <c r="D17" s="2"/>
      <c r="E17" s="2" t="s">
        <v>61</v>
      </c>
    </row>
    <row r="18" spans="3:5" x14ac:dyDescent="0.4">
      <c r="C18" s="2" t="s">
        <v>33</v>
      </c>
      <c r="D18" s="2"/>
      <c r="E18" s="2" t="s">
        <v>62</v>
      </c>
    </row>
    <row r="19" spans="3:5" x14ac:dyDescent="0.4">
      <c r="C19" s="2" t="s">
        <v>37</v>
      </c>
      <c r="D19" s="2"/>
      <c r="E19" s="2" t="s">
        <v>63</v>
      </c>
    </row>
    <row r="20" spans="3:5" x14ac:dyDescent="0.4">
      <c r="C20" s="2" t="s">
        <v>34</v>
      </c>
      <c r="D20" s="2"/>
      <c r="E20" s="2" t="s">
        <v>64</v>
      </c>
    </row>
    <row r="21" spans="3:5" x14ac:dyDescent="0.4">
      <c r="C21" s="2" t="s">
        <v>29</v>
      </c>
      <c r="D21" s="2"/>
      <c r="E21" s="2" t="s">
        <v>79</v>
      </c>
    </row>
    <row r="22" spans="3:5" x14ac:dyDescent="0.4">
      <c r="C22" s="2" t="s">
        <v>30</v>
      </c>
      <c r="D22" s="2"/>
      <c r="E22" s="2" t="s">
        <v>65</v>
      </c>
    </row>
    <row r="23" spans="3:5" x14ac:dyDescent="0.4">
      <c r="C23" s="2" t="s">
        <v>31</v>
      </c>
      <c r="D23" s="2"/>
      <c r="E23" s="2" t="s">
        <v>66</v>
      </c>
    </row>
    <row r="24" spans="3:5" x14ac:dyDescent="0.4">
      <c r="C24" s="2"/>
      <c r="D24" s="2"/>
      <c r="E24" s="2" t="s">
        <v>67</v>
      </c>
    </row>
    <row r="25" spans="3:5" x14ac:dyDescent="0.4">
      <c r="C25" s="2"/>
      <c r="D25" s="2"/>
      <c r="E25" s="2" t="s">
        <v>78</v>
      </c>
    </row>
    <row r="26" spans="3:5" x14ac:dyDescent="0.4">
      <c r="C26" s="2"/>
      <c r="D26" s="2"/>
      <c r="E26" s="2" t="s">
        <v>68</v>
      </c>
    </row>
    <row r="27" spans="3:5" x14ac:dyDescent="0.4">
      <c r="C27" s="2"/>
      <c r="D27" s="2"/>
      <c r="E27" s="2" t="s">
        <v>69</v>
      </c>
    </row>
    <row r="28" spans="3:5" x14ac:dyDescent="0.4">
      <c r="C28" s="2"/>
      <c r="D28" s="2"/>
      <c r="E28" s="2" t="s">
        <v>70</v>
      </c>
    </row>
    <row r="29" spans="3:5" x14ac:dyDescent="0.4">
      <c r="C29" s="2"/>
      <c r="D29" s="2"/>
      <c r="E29" s="2" t="s">
        <v>71</v>
      </c>
    </row>
    <row r="30" spans="3:5" x14ac:dyDescent="0.4">
      <c r="C30" s="2"/>
      <c r="D30" s="2"/>
      <c r="E30" s="2" t="s">
        <v>72</v>
      </c>
    </row>
    <row r="31" spans="3:5" x14ac:dyDescent="0.4">
      <c r="C31" s="2"/>
      <c r="D31" s="2"/>
      <c r="E31" s="2" t="s">
        <v>73</v>
      </c>
    </row>
    <row r="32" spans="3:5" x14ac:dyDescent="0.4">
      <c r="C32" s="2"/>
      <c r="D32" s="2"/>
      <c r="E32" s="2" t="s">
        <v>74</v>
      </c>
    </row>
    <row r="33" spans="3:5" x14ac:dyDescent="0.4">
      <c r="C33" s="2"/>
      <c r="D33" s="2"/>
      <c r="E33" s="2" t="s">
        <v>75</v>
      </c>
    </row>
    <row r="34" spans="3:5" x14ac:dyDescent="0.4">
      <c r="C34" s="2"/>
      <c r="D34" s="2"/>
      <c r="E34" s="2" t="s">
        <v>76</v>
      </c>
    </row>
    <row r="35" spans="3:5" x14ac:dyDescent="0.4">
      <c r="C35" s="2"/>
      <c r="D35" s="2"/>
      <c r="E35" s="2" t="s">
        <v>77</v>
      </c>
    </row>
    <row r="36" spans="3:5" x14ac:dyDescent="0.4">
      <c r="C36" s="2"/>
      <c r="D36" s="2"/>
      <c r="E36" s="2"/>
    </row>
    <row r="37" spans="3:5" x14ac:dyDescent="0.4">
      <c r="C37" s="2"/>
      <c r="D37" s="2"/>
      <c r="E37" s="2"/>
    </row>
    <row r="38" spans="3:5" x14ac:dyDescent="0.4">
      <c r="C38" s="2"/>
      <c r="D38" s="2"/>
      <c r="E38" s="2"/>
    </row>
    <row r="39" spans="3:5" x14ac:dyDescent="0.4">
      <c r="C39" s="2"/>
      <c r="D39" s="2"/>
      <c r="E39" s="2"/>
    </row>
    <row r="40" spans="3:5" x14ac:dyDescent="0.4">
      <c r="C40" s="2"/>
      <c r="D40" s="2"/>
      <c r="E40" s="2"/>
    </row>
  </sheetData>
  <phoneticPr fontId="4"/>
  <pageMargins left="0.7" right="0.7" top="0.75" bottom="0.75" header="0.3" footer="0.3"/>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2</vt:i4>
      </vt:variant>
    </vt:vector>
  </HeadingPairs>
  <TitlesOfParts>
    <vt:vector baseType="lpstr" size="5">
      <vt:lpstr>記入例</vt:lpstr>
      <vt:lpstr>様式</vt:lpstr>
      <vt:lpstr>リスト</vt:lpstr>
      <vt:lpstr>記入例!Print_Titles</vt:lpstr>
      <vt:lpstr>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2024-08-29T05:08:38Z</cp:lastPrinted>
  <dcterms:created xsi:type="dcterms:W3CDTF">2024-08-29T02:43:01Z</dcterms:created>
  <dcterms:modified xsi:type="dcterms:W3CDTF">2025-05-28T02:00:13Z</dcterms:modified>
</cp:coreProperties>
</file>