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r-lgusr01\homefolder$\chikara2183\Desktop\H300207平成28年度財政状況資料集の作成及び提出について\02 回答（H300223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<sst xmlns="http://schemas.openxmlformats.org/spreadsheetml/2006/main" count="966" uniqueCount="550">
  <si>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</si>
  <si>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</si>
  <si>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</si>
  <si>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</si>
  <si>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</si>
  <si>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</si>
  <si>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</si>
  <si>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</si>
  <si>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</si>
  <si>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</si>
  <si>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</si>
  <si>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</si>
  <si>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</si>
  <si>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</si>
  <si>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</si>
  <si>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</si>
  <si>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</si>
  <si>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</si>
  <si>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</si>
  <si>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</si>
  <si>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</si>
  <si>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</si>
  <si>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</si>
  <si>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</si>
  <si>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</si>
  <si>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</si>
  <si>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</si>
  <si>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</si>
  <si>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</si>
  <si>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</si>
  <si>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</si>
  <si>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</si>
  <si>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</si>
  <si>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</si>
  <si>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</si>
  <si>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</si>
  <si>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</si>
  <si>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</si>
  <si>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</si>
  <si>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</si>
  <si>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</si>
  <si>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</si>
  <si>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</si>
  <si>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</si>
  <si>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</si>
  <si>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</si>
  <si>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</si>
  <si>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</si>
  <si>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</si>
  <si>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</si>
  <si>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</si>
  <si>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</si>
  <si>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</si>
  <si>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</si>
  <si>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</si>
  <si>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</si>
  <si>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</si>
  <si>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</si>
  <si>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</si>
  <si>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</si>
  <si>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</si>
  <si>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</si>
  <si>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</si>
  <si>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</si>
  <si>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</si>
  <si>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</si>
  <si>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</si>
  <si>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</si>
  <si>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</si>
  <si>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</si>
  <si>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</si>
  <si>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</si>
  <si>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</si>
  <si>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</si>
  <si>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</si>
  <si>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</si>
  <si>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</si>
  <si>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</si>
  <si>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</si>
  <si>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</si>
  <si>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</si>
  <si>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</si>
  <si>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花巻市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</si>
  <si>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</si>
  <si>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</si>
  <si>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</si>
  <si>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</si>
  <si>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</si>
  <si>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</si>
  <si>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</si>
  <si>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</si>
  <si>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</si>
  <si>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</si>
  <si>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</si>
  <si>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</si>
  <si>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</si>
  <si>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</si>
  <si>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</si>
  <si>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</si>
  <si>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</si>
  <si>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</si>
  <si>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</si>
  <si>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</si>
  <si>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</si>
  <si>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</si>
  <si>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</si>
  <si>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</si>
  <si>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</si>
  <si>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</si>
  <si>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</si>
  <si>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</si>
  <si>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</si>
  <si>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</si>
  <si>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</si>
  <si>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</si>
  <si>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</si>
  <si>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</si>
  <si>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</si>
  <si>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</si>
  <si>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</si>
  <si>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</si>
  <si>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</si>
  <si>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</si>
  <si>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</si>
  <si>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</si>
  <si>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</si>
  <si>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</si>
  <si>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</si>
  <si>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</si>
  <si>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</si>
  <si>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</si>
  <si>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</si>
  <si>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</si>
  <si>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</si>
  <si>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</si>
  <si>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</si>
  <si>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</si>
  <si>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</si>
  <si>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</si>
  <si>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</si>
  <si>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</si>
  <si>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</si>
  <si>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</si>
  <si>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</si>
  <si>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</si>
  <si>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</si>
  <si>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</si>
  <si>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</si>
  <si>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</si>
  <si>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</si>
  <si>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</si>
  <si>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</si>
  <si>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</si>
  <si>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</si>
  <si>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</si>
  <si>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</si>
  <si>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</si>
  <si>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</si>
  <si>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</si>
  <si>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</si>
  <si>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</si>
  <si>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</si>
  <si>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</si>
  <si>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</si>
  <si>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</si>
  <si>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</si>
  <si>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</si>
  <si>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</si>
  <si>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</si>
  <si>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</si>
  <si>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</si>
  <si>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</si>
  <si>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</si>
  <si>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</si>
  <si>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</si>
  <si>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</si>
  <si>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</si>
  <si>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</si>
  <si>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</si>
  <si>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</si>
  <si>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</si>
  <si>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</si>
  <si>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</si>
  <si>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</si>
  <si>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</si>
  <si>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</si>
  <si>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</si>
  <si>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</si>
  <si>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</si>
  <si>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</si>
  <si>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</si>
  <si>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</si>
  <si>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</si>
  <si>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</si>
  <si>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</si>
  <si>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岩手県花巻市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</si>
  <si>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</si>
  <si>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</si>
  <si>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</si>
  <si>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</si>
  <si>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</si>
  <si>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</si>
  <si>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</si>
  <si>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</si>
  <si>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</si>
  <si>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</si>
  <si>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</si>
  <si>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</si>
  <si>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</si>
  <si>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</si>
  <si>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</si>
  <si>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</si>
  <si>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</si>
  <si>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</si>
  <si>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</si>
  <si>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</si>
  <si>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</si>
  <si>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</si>
  <si>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</si>
  <si>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</si>
  <si>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</si>
  <si>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</si>
  <si>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</si>
  <si>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</si>
  <si>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</si>
  <si>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</si>
  <si>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</si>
  <si>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</si>
  <si>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</si>
  <si>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</si>
  <si>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</si>
  <si>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</si>
  <si>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</si>
  <si>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</si>
  <si>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</si>
  <si>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</si>
  <si>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</si>
  <si>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</si>
  <si>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</si>
  <si>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</si>
  <si>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</si>
  <si>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</si>
  <si>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</si>
  <si>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</si>
  <si>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</si>
  <si>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</si>
  <si>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</si>
  <si>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</si>
  <si>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</si>
  <si>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</si>
  <si>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</si>
  <si>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</si>
  <si>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</si>
  <si>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</si>
  <si>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</si>
  <si>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</si>
  <si>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</si>
  <si>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</si>
  <si>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</si>
  <si>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</si>
  <si>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</si>
  <si>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</si>
  <si>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</si>
  <si>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</si>
  <si>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</si>
  <si>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</si>
  <si>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</si>
  <si>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</si>
  <si>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</si>
  <si>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</si>
  <si>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</si>
  <si>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</si>
  <si>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</si>
  <si>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</si>
  <si>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</si>
  <si>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</si>
  <si>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</si>
  <si>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</si>
  <si>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</si>
  <si>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</si>
  <si>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</si>
  <si>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</si>
  <si>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</si>
  <si>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</si>
  <si>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</si>
  <si>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</si>
  <si>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</si>
  <si>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</si>
  <si>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</si>
  <si>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</si>
  <si>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</si>
  <si>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</si>
  <si>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</si>
  <si>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</si>
  <si>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</si>
  <si>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</si>
  <si>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</si>
  <si>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</si>
  <si>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</si>
  <si>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</si>
  <si>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</si>
  <si>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</si>
  <si>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</si>
  <si>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</si>
  <si>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</si>
  <si>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</si>
  <si>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</si>
  <si>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</si>
  <si>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</si>
  <si>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</si>
  <si>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</si>
  <si>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</si>
  <si>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</si>
  <si>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</si>
  <si>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</si>
  <si>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</si>
  <si>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</si>
  <si>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</si>
  <si>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</si>
  <si>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</si>
  <si>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</si>
  <si>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</si>
  <si>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</si>
  <si>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</si>
  <si>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</si>
  <si>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</si>
  <si>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</si>
  <si>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</si>
  <si>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</si>
  <si>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</si>
  <si>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</si>
  <si>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</si>
  <si>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</si>
  <si>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</si>
  <si>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</si>
  <si>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</si>
  <si>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</si>
  <si>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</si>
  <si>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</si>
  <si>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</si>
  <si>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</si>
  <si>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</si>
  <si>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</si>
  <si>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</si>
  <si>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岩手県花巻市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</si>
  <si>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</si>
  <si>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</si>
  <si>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</si>
  <si>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</si>
  <si>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</si>
  <si>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</si>
  <si>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</si>
  <si>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</si>
  <si>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</si>
  <si>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</si>
  <si>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</si>
  <si>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</si>
  <si>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</si>
  <si>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</si>
  <si>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</si>
  <si>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</si>
  <si>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</si>
  <si>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</si>
  <si>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</si>
  <si>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</si>
  <si>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</si>
  <si>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</si>
  <si>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</si>
  <si>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</si>
  <si>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</si>
  <si>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</si>
  <si>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</si>
  <si>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</si>
  <si>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</si>
  <si>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</si>
  <si>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</si>
  <si>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</si>
  <si>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</si>
  <si>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</si>
  <si>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</si>
  <si>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</si>
  <si>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下水道事業特別会計</t>
    <phoneticPr fontId="5"/>
  </si>
  <si>
    <t>法適用企業</t>
    <phoneticPr fontId="5"/>
  </si>
  <si>
    <t>公設地方卸売市場事業特別会計</t>
    <phoneticPr fontId="5"/>
  </si>
  <si>
    <t>法非適用企業</t>
    <phoneticPr fontId="5"/>
  </si>
  <si>
    <t>農業集落排水等汚水処理事業特別会計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</si>
  <si>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</si>
  <si>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</si>
  <si>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</si>
  <si>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</si>
  <si>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</si>
  <si>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</si>
  <si>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</si>
  <si>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</si>
  <si>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</si>
  <si>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</si>
  <si>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</si>
  <si>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</si>
  <si>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</si>
  <si>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</si>
  <si>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</si>
  <si>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</si>
  <si>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</si>
  <si>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</si>
  <si>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</si>
  <si>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</si>
  <si>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</si>
  <si>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</si>
  <si>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</si>
  <si>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</si>
  <si>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</si>
  <si>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</si>
  <si>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</si>
  <si>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</si>
  <si>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</si>
  <si>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</si>
  <si>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</si>
  <si>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</si>
  <si>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</si>
  <si>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</si>
  <si>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</si>
  <si>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</si>
  <si>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</si>
  <si>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</si>
  <si>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</si>
  <si>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</si>
  <si>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</si>
  <si>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</si>
  <si>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</si>
  <si>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</si>
  <si>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</si>
  <si>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</si>
  <si>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</si>
  <si>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</si>
  <si>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</si>
  <si>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</si>
  <si>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</si>
  <si>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</si>
  <si>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</si>
  <si>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</si>
  <si>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</si>
  <si>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</si>
  <si>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</si>
  <si>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</si>
  <si>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</si>
  <si>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</si>
  <si>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</si>
  <si>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</si>
  <si>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</si>
  <si>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</si>
  <si>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</si>
  <si>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</si>
  <si>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</si>
  <si>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</si>
  <si>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</si>
  <si>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</si>
  <si>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</si>
  <si>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</si>
  <si>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</si>
  <si>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</si>
  <si>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</si>
  <si>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</si>
  <si>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</si>
  <si>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</si>
  <si>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</si>
  <si>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</si>
  <si>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</si>
  <si>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</si>
  <si>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</si>
  <si>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</si>
  <si>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</si>
  <si>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</si>
  <si>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</si>
  <si>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</si>
  <si>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</si>
  <si>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</si>
  <si>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</si>
  <si>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</si>
  <si>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</si>
  <si>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</si>
  <si>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</si>
  <si>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</si>
  <si>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</si>
  <si>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</si>
  <si>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</si>
  <si>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</si>
  <si>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</si>
  <si>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</si>
  <si>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</si>
  <si>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</si>
  <si>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</si>
  <si>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</si>
  <si>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</si>
  <si>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</si>
  <si>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</si>
  <si>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</si>
  <si>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</si>
  <si>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</si>
  <si>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</si>
  <si>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</si>
  <si>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</si>
  <si>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</si>
  <si>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</si>
  <si>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</si>
  <si>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</si>
  <si>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</si>
  <si>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</si>
  <si>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</si>
  <si>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</si>
  <si>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</si>
  <si>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</si>
  <si>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</si>
  <si>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</si>
  <si>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</si>
  <si>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</si>
  <si>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</si>
  <si>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</si>
  <si>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</si>
  <si>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</si>
  <si>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</si>
  <si>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</si>
  <si>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</si>
  <si>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0.43</t>
  </si>
  <si>
    <t>一般会計</t>
  </si>
  <si>
    <t>国民健康保険特別会計</t>
  </si>
  <si>
    <t>介護保険特別会計</t>
  </si>
  <si>
    <t>下水道事業特別会計</t>
  </si>
  <si>
    <t>農業集落排水等汚水処理事業特別会計</t>
  </si>
  <si>
    <t>後期高齢者医療特別会計</t>
  </si>
  <si>
    <t>公設地方卸売市場事業特別会計</t>
  </si>
  <si>
    <t>その他会計（赤字）</t>
  </si>
  <si>
    <t>その他会計（黒字）</t>
  </si>
  <si>
    <t>岩手中部水道企業団</t>
    <rPh sb="0" eb="2">
      <t>イワテ</t>
    </rPh>
    <rPh sb="2" eb="4">
      <t>チュウブ</t>
    </rPh>
    <rPh sb="4" eb="9">
      <t>スイドウキギョウダン</t>
    </rPh>
    <phoneticPr fontId="2"/>
  </si>
  <si>
    <t>岩手中部広域行政組合</t>
    <rPh sb="0" eb="10">
      <t>イワテチュウブコウイキギョウセイクミアイ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</si>
  <si>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</si>
  <si>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</si>
  <si>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</si>
  <si>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</si>
  <si>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北上地区広域行政組合</t>
    <rPh sb="0" eb="10">
      <t>キタカミチクコウイキギョウセイクミアイ</t>
    </rPh>
    <phoneticPr fontId="2"/>
  </si>
  <si>
    <t>紫波、稗貫衛生処理組合</t>
    <rPh sb="0" eb="2">
      <t>シワ</t>
    </rPh>
    <rPh sb="3" eb="7">
      <t>ヒエヌキエイセイ</t>
    </rPh>
    <rPh sb="7" eb="9">
      <t>ショリ</t>
    </rPh>
    <rPh sb="9" eb="11">
      <t>クミアイ</t>
    </rPh>
    <phoneticPr fontId="2"/>
  </si>
  <si>
    <t>花巻農業振興公社</t>
    <rPh sb="0" eb="2">
      <t>ハナマキ</t>
    </rPh>
    <rPh sb="2" eb="4">
      <t>ノウギョウ</t>
    </rPh>
    <rPh sb="4" eb="6">
      <t>シンコウ</t>
    </rPh>
    <rPh sb="6" eb="8">
      <t>コウシャ</t>
    </rPh>
    <phoneticPr fontId="2"/>
  </si>
  <si>
    <t>花巻市体育協会</t>
    <rPh sb="0" eb="3">
      <t>ハナマキシ</t>
    </rPh>
    <rPh sb="3" eb="5">
      <t>タイイク</t>
    </rPh>
    <rPh sb="5" eb="7">
      <t>キョウカイ</t>
    </rPh>
    <phoneticPr fontId="2"/>
  </si>
  <si>
    <t>花巻地域農業管理センター</t>
    <rPh sb="0" eb="2">
      <t>ハナマキ</t>
    </rPh>
    <rPh sb="2" eb="4">
      <t>チイキ</t>
    </rPh>
    <rPh sb="4" eb="6">
      <t>ノウギョウ</t>
    </rPh>
    <rPh sb="6" eb="8">
      <t>カンリ</t>
    </rPh>
    <phoneticPr fontId="2"/>
  </si>
  <si>
    <t>花巻国際交流協会</t>
    <rPh sb="0" eb="2">
      <t>ハナマキ</t>
    </rPh>
    <rPh sb="2" eb="4">
      <t>コクサイ</t>
    </rPh>
    <rPh sb="4" eb="6">
      <t>コウリュウ</t>
    </rPh>
    <rPh sb="6" eb="8">
      <t>キョウカイ</t>
    </rPh>
    <phoneticPr fontId="2"/>
  </si>
  <si>
    <t>花巻市清掃</t>
    <rPh sb="0" eb="3">
      <t>ハナマキシ</t>
    </rPh>
    <rPh sb="3" eb="5">
      <t>セイソウ</t>
    </rPh>
    <phoneticPr fontId="2"/>
  </si>
  <si>
    <t>エーデルワイン</t>
    <phoneticPr fontId="2"/>
  </si>
  <si>
    <t>石鳥谷観光物産</t>
    <rPh sb="0" eb="3">
      <t>イシドリヤ</t>
    </rPh>
    <rPh sb="3" eb="5">
      <t>カンコウ</t>
    </rPh>
    <rPh sb="5" eb="7">
      <t>ブッサン</t>
    </rPh>
    <phoneticPr fontId="2"/>
  </si>
  <si>
    <t>東和町総合サービス公社</t>
    <rPh sb="0" eb="3">
      <t>トウワチョウ</t>
    </rPh>
    <rPh sb="3" eb="5">
      <t>ソウゴウ</t>
    </rPh>
    <rPh sb="9" eb="11">
      <t>コウシャ</t>
    </rPh>
    <phoneticPr fontId="2"/>
  </si>
  <si>
    <t>とうわ地域資源開発公社</t>
    <rPh sb="3" eb="5">
      <t>チイキ</t>
    </rPh>
    <rPh sb="5" eb="7">
      <t>シゲン</t>
    </rPh>
    <rPh sb="7" eb="9">
      <t>カイハツ</t>
    </rPh>
    <rPh sb="9" eb="11">
      <t>コウシャ</t>
    </rPh>
    <phoneticPr fontId="2"/>
  </si>
  <si>
    <t>土澤まちづくり会社</t>
    <rPh sb="0" eb="1">
      <t>ツチ</t>
    </rPh>
    <rPh sb="1" eb="2">
      <t>サワ</t>
    </rPh>
    <rPh sb="7" eb="9">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</si>
</sst>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92247</c:v>
                </c:pt>
                <c:pt idx="4">
                  <c:v>67319</c:v>
                </c:pt>
              </c:numCache>
            </c:numRef>
          </c:val>
          <c:smooth val="0"/>
          <c:extLst>
            <c:ext xmlns:c16="http://schemas.microsoft.com/office/drawing/2014/chart" uri="{C3380CC4-5D6E-409C-BE32-E72D297353CC}">
              <c16:uniqueId val="{00000000-3F72-41AC-A192-DB7DFC36E4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39239</c:v>
                </c:pt>
                <c:pt idx="1">
                  <c:v>39234</c:v>
                </c:pt>
                <c:pt idx="2">
                  <c:v>51549</c:v>
                </c:pt>
                <c:pt idx="3">
                  <c:v>49539</c:v>
                </c:pt>
                <c:pt idx="4">
                  <c:v>63156</c:v>
                </c:pt>
              </c:numCache>
            </c:numRef>
          </c:val>
          <c:smooth val="0"/>
          <c:extLst>
            <c:ext xmlns:c16="http://schemas.microsoft.com/office/drawing/2014/chart" uri="{C3380CC4-5D6E-409C-BE32-E72D297353CC}">
              <c16:uniqueId val="{00000001-3F72-41AC-A192-DB7DFC36E4CF}"/>
            </c:ext>
          </c:extLst>
        </c:ser>
        <c:dLbls>
          <c:showLegendKey val="0"/>
          <c:showVal val="0"/>
          <c:showCatName val="0"/>
          <c:showSerName val="0"/>
          <c:showPercent val="0"/>
          <c:showBubbleSize val="0"/>
        </c:dLbls>
        <c:marker val="1"/>
        <c:smooth val="0"/>
        <c:axId val="161820032"/>
        <c:axId val="161833728"/>
      </c:lineChart>
      <c:catAx>
        <c:axId val="161820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833728"/>
        <c:crosses val="autoZero"/>
        <c:auto val="1"/>
        <c:lblAlgn val="ctr"/>
        <c:lblOffset val="100"/>
        <c:tickLblSkip val="1"/>
        <c:tickMarkSkip val="1"/>
        <c:noMultiLvlLbl val="0"/>
      </c:catAx>
      <c:valAx>
        <c:axId val="1618337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82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6.74</c:v>
                </c:pt>
                <c:pt idx="1">
                  <c:v>6.03</c:v>
                </c:pt>
                <c:pt idx="2">
                  <c:v>5.46</c:v>
                </c:pt>
                <c:pt idx="3">
                  <c:v>5.35</c:v>
                </c:pt>
                <c:pt idx="4">
                  <c:v>6.08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17.91</c:v>
                </c:pt>
                <c:pt idx="1">
                  <c:v>21.84</c:v>
                </c:pt>
                <c:pt idx="2">
                  <c:v>26.85</c:v>
                </c:pt>
                <c:pt idx="3">
                  <c:v>26.61</c:v>
                </c:pt>
                <c:pt idx="4">
                  <c:v>26.83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994560"/>
        <c:axId val="91017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4.04</c:v>
                </c:pt>
                <c:pt idx="1">
                  <c:v>3.46</c:v>
                </c:pt>
                <c:pt idx="2">
                  <c:v>3.89</c:v>
                </c:pt>
                <c:pt idx="3">
                  <c:v>-0.43</c:v>
                </c:pt>
                <c:pt idx="4">
                  <c:v>0.84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994560"/>
        <c:axId val="91017984"/>
      </c:lineChart>
      <c:catAx>
        <c:axId val="9099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017984"/>
        <c:crosses val="autoZero"/>
        <c:auto val="1"/>
        <c:lblAlgn val="ctr"/>
        <c:lblOffset val="100"/>
        <c:tickLblSkip val="1"/>
        <c:tickMarkSkip val="1"/>
        <c:noMultiLvlLbl val="0"/>
      </c:catAx>
      <c:valAx>
        <c:axId val="9101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9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5.64</c:v>
                </c:pt>
                <c:pt idx="2">
                  <c:v>#N/A</c:v>
                </c:pt>
                <c:pt idx="3">
                  <c:v>6.1</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公設地方卸売市場事業特別会計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農業集落排水等汚水処理事業特別会計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0.1</c:v>
                </c:pt>
                <c:pt idx="4">
                  <c:v>#N/A</c:v>
                </c:pt>
                <c:pt idx="5">
                  <c:v>0.11</c:v>
                </c:pt>
                <c:pt idx="6">
                  <c:v>#N/A</c:v>
                </c:pt>
                <c:pt idx="7">
                  <c:v>0.13</c:v>
                </c:pt>
                <c:pt idx="8">
                  <c:v>#N/A</c:v>
                </c:pt>
                <c:pt idx="9">
                  <c:v>0.14000000000000001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0.17</c:v>
                </c:pt>
                <c:pt idx="4">
                  <c:v>#N/A</c:v>
                </c:pt>
                <c:pt idx="5">
                  <c:v>0.25</c:v>
                </c:pt>
                <c:pt idx="6">
                  <c:v>#N/A</c:v>
                </c:pt>
                <c:pt idx="7">
                  <c:v>0.08</c:v>
                </c:pt>
                <c:pt idx="8">
                  <c:v>#N/A</c:v>
                </c:pt>
                <c:pt idx="9">
                  <c:v>0.15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c:v>
                </c:pt>
                <c:pt idx="2">
                  <c:v>#N/A</c:v>
                </c:pt>
                <c:pt idx="3">
                  <c:v>0.28000000000000003</c:v>
                </c:pt>
                <c:pt idx="4">
                  <c:v>#N/A</c:v>
                </c:pt>
                <c:pt idx="5">
                  <c:v>0.48</c:v>
                </c:pt>
                <c:pt idx="6">
                  <c:v>#N/A</c:v>
                </c:pt>
                <c:pt idx="7">
                  <c:v>0.83</c:v>
                </c:pt>
                <c:pt idx="8">
                  <c:v>#N/A</c:v>
                </c:pt>
                <c:pt idx="9">
                  <c:v>0.96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1.49</c:v>
                </c:pt>
                <c:pt idx="2">
                  <c:v>#N/A</c:v>
                </c:pt>
                <c:pt idx="3">
                  <c:v>2.1800000000000002</c:v>
                </c:pt>
                <c:pt idx="4">
                  <c:v>#N/A</c:v>
                </c:pt>
                <c:pt idx="5">
                  <c:v>1.67</c:v>
                </c:pt>
                <c:pt idx="6">
                  <c:v>#N/A</c:v>
                </c:pt>
                <c:pt idx="7">
                  <c:v>1.19</c:v>
                </c:pt>
                <c:pt idx="8">
                  <c:v>#N/A</c:v>
                </c:pt>
                <c:pt idx="9">
                  <c:v>1.46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6.73</c:v>
                </c:pt>
                <c:pt idx="2">
                  <c:v>#N/A</c:v>
                </c:pt>
                <c:pt idx="3">
                  <c:v>6.03</c:v>
                </c:pt>
                <c:pt idx="4">
                  <c:v>#N/A</c:v>
                </c:pt>
                <c:pt idx="5">
                  <c:v>5.46</c:v>
                </c:pt>
                <c:pt idx="6">
                  <c:v>#N/A</c:v>
                </c:pt>
                <c:pt idx="7">
                  <c:v>5.35</c:v>
                </c:pt>
                <c:pt idx="8">
                  <c:v>#N/A</c:v>
                </c:pt>
                <c:pt idx="9">
                  <c:v>6.08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567168"/>
        <c:axId val="148568704"/>
      </c:barChart>
      <c:catAx>
        <c:axId val="14856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568704"/>
        <c:crosses val="autoZero"/>
        <c:auto val="1"/>
        <c:lblAlgn val="ctr"/>
        <c:lblOffset val="100"/>
        <c:tickLblSkip val="1"/>
        <c:tickMarkSkip val="1"/>
        <c:noMultiLvlLbl val="0"/>
      </c:catAx>
      <c:valAx>
        <c:axId val="14856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56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5230</c:v>
                </c:pt>
                <c:pt idx="5">
                  <c:v>5280</c:v>
                </c:pt>
                <c:pt idx="8">
                  <c:v>5427</c:v>
                </c:pt>
                <c:pt idx="11">
                  <c:v>5465</c:v>
                </c:pt>
                <c:pt idx="14">
                  <c:v>5539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181</c:v>
                </c:pt>
                <c:pt idx="3">
                  <c:v>144</c:v>
                </c:pt>
                <c:pt idx="6">
                  <c:v>115</c:v>
                </c:pt>
                <c:pt idx="9">
                  <c:v>108</c:v>
                </c:pt>
                <c:pt idx="12">
                  <c:v>79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c:v>
                </c:pt>
                <c:pt idx="3">
                  <c:v>10</c:v>
                </c:pt>
                <c:pt idx="6">
                  <c:v>33</c:v>
                </c:pt>
                <c:pt idx="9">
                  <c:v>32</c:v>
                </c:pt>
                <c:pt idx="12">
                  <c:v>39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1689</c:v>
                </c:pt>
                <c:pt idx="3">
                  <c:v>1814</c:v>
                </c:pt>
                <c:pt idx="6">
                  <c:v>1821</c:v>
                </c:pt>
                <c:pt idx="9">
                  <c:v>1841</c:v>
                </c:pt>
                <c:pt idx="12">
                  <c:v>1882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6428</c:v>
                </c:pt>
                <c:pt idx="3">
                  <c:v>6064</c:v>
                </c:pt>
                <c:pt idx="6">
                  <c:v>5886</c:v>
                </c:pt>
                <c:pt idx="9">
                  <c:v>5916</c:v>
                </c:pt>
                <c:pt idx="12">
                  <c:v>5751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782016"/>
        <c:axId val="159794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3082</c:v>
                </c:pt>
                <c:pt idx="2">
                  <c:v>#N/A</c:v>
                </c:pt>
                <c:pt idx="3">
                  <c:v>#N/A</c:v>
                </c:pt>
                <c:pt idx="4">
                  <c:v>2752</c:v>
                </c:pt>
                <c:pt idx="5">
                  <c:v>#N/A</c:v>
                </c:pt>
                <c:pt idx="6">
                  <c:v>#N/A</c:v>
                </c:pt>
                <c:pt idx="7">
                  <c:v>2428</c:v>
                </c:pt>
                <c:pt idx="8">
                  <c:v>#N/A</c:v>
                </c:pt>
                <c:pt idx="9">
                  <c:v>#N/A</c:v>
                </c:pt>
                <c:pt idx="10">
                  <c:v>2432</c:v>
                </c:pt>
                <c:pt idx="11">
                  <c:v>#N/A</c:v>
                </c:pt>
                <c:pt idx="12">
                  <c:v>#N/A</c:v>
                </c:pt>
                <c:pt idx="13">
                  <c:v>2212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782016"/>
        <c:axId val="159794304"/>
      </c:lineChart>
      <c:catAx>
        <c:axId val="15978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794304"/>
        <c:crosses val="autoZero"/>
        <c:auto val="1"/>
        <c:lblAlgn val="ctr"/>
        <c:lblOffset val="100"/>
        <c:tickLblSkip val="1"/>
        <c:tickMarkSkip val="1"/>
        <c:noMultiLvlLbl val="0"/>
      </c:catAx>
      <c:valAx>
        <c:axId val="15979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8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62715</c:v>
                </c:pt>
                <c:pt idx="5">
                  <c:v>61656</c:v>
                </c:pt>
                <c:pt idx="8">
                  <c:v>61091</c:v>
                </c:pt>
                <c:pt idx="11">
                  <c:v>60009</c:v>
                </c:pt>
                <c:pt idx="14">
                  <c:v>60102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1735</c:v>
                </c:pt>
                <c:pt idx="5">
                  <c:v>1691</c:v>
                </c:pt>
                <c:pt idx="8">
                  <c:v>1661</c:v>
                </c:pt>
                <c:pt idx="11">
                  <c:v>2274</c:v>
                </c:pt>
                <c:pt idx="14">
                  <c:v>2719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8563</c:v>
                </c:pt>
                <c:pt idx="5">
                  <c:v>10392</c:v>
                </c:pt>
                <c:pt idx="8">
                  <c:v>12847</c:v>
                </c:pt>
                <c:pt idx="11">
                  <c:v>13499</c:v>
                </c:pt>
                <c:pt idx="14">
                  <c:v>13462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8101</c:v>
                </c:pt>
                <c:pt idx="3">
                  <c:v>7570</c:v>
                </c:pt>
                <c:pt idx="6">
                  <c:v>7206</c:v>
                </c:pt>
                <c:pt idx="9">
                  <c:v>6999</c:v>
                </c:pt>
                <c:pt idx="12">
                  <c:v>6955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571</c:v>
                </c:pt>
                <c:pt idx="3">
                  <c:v>644</c:v>
                </c:pt>
                <c:pt idx="6">
                  <c:v>1327</c:v>
                </c:pt>
                <c:pt idx="9">
                  <c:v>1396</c:v>
                </c:pt>
                <c:pt idx="12">
                  <c:v>1613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28327</c:v>
                </c:pt>
                <c:pt idx="3">
                  <c:v>30472</c:v>
                </c:pt>
                <c:pt idx="6">
                  <c:v>32912</c:v>
                </c:pt>
                <c:pt idx="9">
                  <c:v>36359</c:v>
                </c:pt>
                <c:pt idx="12">
                  <c:v>36273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561</c:v>
                </c:pt>
                <c:pt idx="3">
                  <c:v>427</c:v>
                </c:pt>
                <c:pt idx="6">
                  <c:v>319</c:v>
                </c:pt>
                <c:pt idx="9">
                  <c:v>266</c:v>
                </c:pt>
                <c:pt idx="12">
                  <c:v>196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56465</c:v>
                </c:pt>
                <c:pt idx="3">
                  <c:v>54548</c:v>
                </c:pt>
                <c:pt idx="6">
                  <c:v>54082</c:v>
                </c:pt>
                <c:pt idx="9">
                  <c:v>54061</c:v>
                </c:pt>
                <c:pt idx="12">
                  <c:v>54792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372992"/>
        <c:axId val="160381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21014</c:v>
                </c:pt>
                <c:pt idx="2">
                  <c:v>#N/A</c:v>
                </c:pt>
                <c:pt idx="3">
                  <c:v>#N/A</c:v>
                </c:pt>
                <c:pt idx="4">
                  <c:v>19922</c:v>
                </c:pt>
                <c:pt idx="5">
                  <c:v>#N/A</c:v>
                </c:pt>
                <c:pt idx="6">
                  <c:v>#N/A</c:v>
                </c:pt>
                <c:pt idx="7">
                  <c:v>20247</c:v>
                </c:pt>
                <c:pt idx="8">
                  <c:v>#N/A</c:v>
                </c:pt>
                <c:pt idx="9">
                  <c:v>#N/A</c:v>
                </c:pt>
                <c:pt idx="10">
                  <c:v>23300</c:v>
                </c:pt>
                <c:pt idx="11">
                  <c:v>#N/A</c:v>
                </c:pt>
                <c:pt idx="12">
                  <c:v>#N/A</c:v>
                </c:pt>
                <c:pt idx="13">
                  <c:v>23546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372992"/>
        <c:axId val="160381568"/>
      </c:lineChart>
      <c:catAx>
        <c:axId val="16037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381568"/>
        <c:crosses val="autoZero"/>
        <c:auto val="1"/>
        <c:lblAlgn val="ctr"/>
        <c:lblOffset val="100"/>
        <c:tickLblSkip val="1"/>
        <c:tickMarkSkip val="1"/>
        <c:noMultiLvlLbl val="0"/>
      </c:catAx>
      <c:valAx>
        <c:axId val="16038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7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岩手県花巻市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98,059
97,751
908.39
51,347,081
49,366,876
1,757,990
28,894,890
54,113,981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軽自動車税の税率変更に伴う市税の増加等により、基準財政収入額が増えている一方、人件費等義務的経費の増加により、基準財政需要額も増えているため、財政力指数は横ばいとなっている。</a:t>
          </a:r>
          <a:endParaRPr kumimoji="1" lang="en-US" altLang="ja-JP" sz="1300">
            <a:latin typeface="ＭＳ Ｐゴシック"/>
          </a:endParaRPr>
        </a:p>
        <a:p>
          <a:r>
            <a:rPr kumimoji="1" lang="ja-JP" altLang="en-US" sz="1300">
              <a:latin typeface="ＭＳ Ｐゴシック"/>
            </a:rPr>
            <a:t>　今後も適正な課税や収納対策の強化により安定した税収の確保に努める。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85725</xdr:rowOff>
    </xdr:to>
    <xdr:cxnSp macro="">
      <xdr:nvCxnSpPr>
        <xdr:cNvPr id="68" name="直線コネクタ 67"/>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105833</xdr:rowOff>
    </xdr:to>
    <xdr:cxnSp macro="">
      <xdr:nvCxnSpPr>
        <xdr:cNvPr id="71" name="直線コネクタ 70"/>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4" name="直線コネクタ 73"/>
        <xdr:cNvCxnSpPr/>
      </xdr:nvCxnSpPr>
      <xdr:spPr>
        <a:xfrm flipV="1">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38</xdr:row>
      <xdr:rowOff>137583</xdr:rowOff>
    </xdr:from>
    <xdr:to>
      <xdr:col>4</xdr:col>
      <xdr:colOff>533400</xdr:colOff>
      <xdr:row>39</xdr:row>
      <xdr:rowOff>67733</xdr:rowOff>
    </xdr:to>
    <xdr:sp macro="" textlink="">
      <xdr:nvSpPr>
        <xdr:cNvPr id="75" name="フローチャート : 判断 74"/>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76" name="テキスト ボックス 75"/>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125942</xdr:rowOff>
    </xdr:to>
    <xdr:cxnSp macro="">
      <xdr:nvCxnSpPr>
        <xdr:cNvPr id="77" name="直線コネクタ 76"/>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137583</xdr:rowOff>
    </xdr:from>
    <xdr:to>
      <xdr:col>3</xdr:col>
      <xdr:colOff>330200</xdr:colOff>
      <xdr:row>39</xdr:row>
      <xdr:rowOff>67733</xdr:rowOff>
    </xdr:to>
    <xdr:sp macro="" textlink="">
      <xdr:nvSpPr>
        <xdr:cNvPr id="78" name="フローチャート : 判断 77"/>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79" name="テキスト ボックス 78"/>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80" name="フローチャート : 判断 79"/>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81" name="テキスト ボックス 80"/>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90" name="テキスト ボックス 89"/>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分子となる歳出の経常経費充当一般財源</a:t>
          </a:r>
          <a:r>
            <a:rPr kumimoji="1" lang="ja-JP" altLang="en-US" sz="1300">
              <a:solidFill>
                <a:schemeClr val="dk1"/>
              </a:solidFill>
              <a:effectLst/>
              <a:latin typeface="+mn-lt"/>
              <a:ea typeface="+mn-ea"/>
              <a:cs typeface="+mn-cs"/>
            </a:rPr>
            <a:t>が減少しているものの、</a:t>
          </a:r>
          <a:r>
            <a:rPr kumimoji="1" lang="ja-JP" altLang="en-US" sz="1300">
              <a:latin typeface="ＭＳ Ｐゴシック"/>
            </a:rPr>
            <a:t>分母となる歳入の経常一般財源が、地方消費税交付金等により分子よりも多く減少しているため、前年度と比較すると上昇した。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類似団体平均は下回っているものの、今後も安定した財源の確保と、経常経費の削減に努める。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103294</xdr:rowOff>
    </xdr:from>
    <xdr:to>
      <xdr:col>7</xdr:col>
      <xdr:colOff>152400</xdr:colOff>
      <xdr:row>61</xdr:row>
      <xdr:rowOff>119380</xdr:rowOff>
    </xdr:to>
    <xdr:cxnSp macro="">
      <xdr:nvCxnSpPr>
        <xdr:cNvPr id="131" name="直線コネクタ 130"/>
        <xdr:cNvCxnSpPr/>
      </xdr:nvCxnSpPr>
      <xdr:spPr>
        <a:xfrm>
          <a:off x="4114800" y="105617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14817</xdr:rowOff>
    </xdr:from>
    <xdr:to>
      <xdr:col>6</xdr:col>
      <xdr:colOff>0</xdr:colOff>
      <xdr:row>61</xdr:row>
      <xdr:rowOff>103294</xdr:rowOff>
    </xdr:to>
    <xdr:cxnSp macro="">
      <xdr:nvCxnSpPr>
        <xdr:cNvPr id="134" name="直線コネクタ 133"/>
        <xdr:cNvCxnSpPr/>
      </xdr:nvCxnSpPr>
      <xdr:spPr>
        <a:xfrm>
          <a:off x="3225800" y="104732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92287</xdr:rowOff>
    </xdr:from>
    <xdr:to>
      <xdr:col>4</xdr:col>
      <xdr:colOff>482600</xdr:colOff>
      <xdr:row>61</xdr:row>
      <xdr:rowOff>14817</xdr:rowOff>
    </xdr:to>
    <xdr:cxnSp macro="">
      <xdr:nvCxnSpPr>
        <xdr:cNvPr id="137" name="直線コネクタ 136"/>
        <xdr:cNvCxnSpPr/>
      </xdr:nvCxnSpPr>
      <xdr:spPr>
        <a:xfrm>
          <a:off x="2336800" y="1020783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8" name="フローチャート : 判断 137"/>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9" name="テキスト ボックス 138"/>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92287</xdr:rowOff>
    </xdr:from>
    <xdr:to>
      <xdr:col>3</xdr:col>
      <xdr:colOff>279400</xdr:colOff>
      <xdr:row>60</xdr:row>
      <xdr:rowOff>9313</xdr:rowOff>
    </xdr:to>
    <xdr:cxnSp macro="">
      <xdr:nvCxnSpPr>
        <xdr:cNvPr id="140" name="直線コネクタ 139"/>
        <xdr:cNvCxnSpPr/>
      </xdr:nvCxnSpPr>
      <xdr:spPr>
        <a:xfrm flipV="1">
          <a:off x="1447800" y="102078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41" name="フローチャート : 判断 140"/>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160460</xdr:rowOff>
    </xdr:from>
    <xdr:ext cx="762000" cy="259045"/>
    <xdr:sp macro="" textlink="">
      <xdr:nvSpPr>
        <xdr:cNvPr id="142" name="テキスト ボックス 141"/>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3" name="フローチャート : 判断 142"/>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4" name="テキスト ボックス 143"/>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50" name="円/楕円 149"/>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85107</xdr:rowOff>
    </xdr:from>
    <xdr:ext cx="762000" cy="259045"/>
    <xdr:sp macro="" textlink="">
      <xdr:nvSpPr>
        <xdr:cNvPr id="151"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52494</xdr:rowOff>
    </xdr:from>
    <xdr:to>
      <xdr:col>6</xdr:col>
      <xdr:colOff>50800</xdr:colOff>
      <xdr:row>61</xdr:row>
      <xdr:rowOff>154094</xdr:rowOff>
    </xdr:to>
    <xdr:sp macro="" textlink="">
      <xdr:nvSpPr>
        <xdr:cNvPr id="152" name="円/楕円 151"/>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164271</xdr:rowOff>
    </xdr:from>
    <xdr:ext cx="736600" cy="259045"/>
    <xdr:sp macro="" textlink="">
      <xdr:nvSpPr>
        <xdr:cNvPr id="153" name="テキスト ボックス 152"/>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4" name="円/楕円 153"/>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5" name="テキスト ボックス 154"/>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41487</xdr:rowOff>
    </xdr:from>
    <xdr:to>
      <xdr:col>3</xdr:col>
      <xdr:colOff>330200</xdr:colOff>
      <xdr:row>59</xdr:row>
      <xdr:rowOff>143087</xdr:rowOff>
    </xdr:to>
    <xdr:sp macro="" textlink="">
      <xdr:nvSpPr>
        <xdr:cNvPr id="156" name="円/楕円 155"/>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153264</xdr:rowOff>
    </xdr:from>
    <xdr:ext cx="762000" cy="259045"/>
    <xdr:sp macro="" textlink="">
      <xdr:nvSpPr>
        <xdr:cNvPr id="157" name="テキスト ボックス 156"/>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129963</xdr:rowOff>
    </xdr:from>
    <xdr:to>
      <xdr:col>2</xdr:col>
      <xdr:colOff>127000</xdr:colOff>
      <xdr:row>60</xdr:row>
      <xdr:rowOff>60113</xdr:rowOff>
    </xdr:to>
    <xdr:sp macro="" textlink="">
      <xdr:nvSpPr>
        <xdr:cNvPr id="158" name="円/楕円 157"/>
        <xdr:cNvSpPr/>
      </xdr:nvSpPr>
      <xdr:spPr>
        <a:xfrm>
          <a:off x="1397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70290</xdr:rowOff>
    </xdr:from>
    <xdr:ext cx="762000" cy="259045"/>
    <xdr:sp macro="" textlink="">
      <xdr:nvSpPr>
        <xdr:cNvPr id="159" name="テキスト ボックス 158"/>
        <xdr:cNvSpPr txBox="1"/>
      </xdr:nvSpPr>
      <xdr:spPr>
        <a:xfrm>
          <a:off x="1066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[144,107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保育士の処遇改善を図るため、臨時補助員から任期付職員に任用替えしたこと等に伴い増加したものの、物件費については、番号制度改修事業等の臨時的な委託料が減少したことにより、合計額では昨年度から微減となった。</a:t>
          </a:r>
          <a:endParaRPr kumimoji="1" lang="en-US" altLang="ja-JP" sz="1300">
            <a:latin typeface="ＭＳ Ｐゴシック"/>
          </a:endParaRPr>
        </a:p>
        <a:p>
          <a:r>
            <a:rPr kumimoji="1" lang="ja-JP" altLang="en-US" sz="1300">
              <a:latin typeface="ＭＳ Ｐゴシック"/>
            </a:rPr>
            <a:t>　今後も、歳出経費の合理化・効率化に努める。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155801</xdr:rowOff>
    </xdr:from>
    <xdr:to>
      <xdr:col>7</xdr:col>
      <xdr:colOff>152400</xdr:colOff>
      <xdr:row>84</xdr:row>
      <xdr:rowOff>161809</xdr:rowOff>
    </xdr:to>
    <xdr:cxnSp macro="">
      <xdr:nvCxnSpPr>
        <xdr:cNvPr id="194" name="直線コネクタ 193"/>
        <xdr:cNvCxnSpPr/>
      </xdr:nvCxnSpPr>
      <xdr:spPr>
        <a:xfrm flipV="1">
          <a:off x="4114800" y="14557601"/>
          <a:ext cx="8382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114981</xdr:rowOff>
    </xdr:from>
    <xdr:to>
      <xdr:col>6</xdr:col>
      <xdr:colOff>0</xdr:colOff>
      <xdr:row>84</xdr:row>
      <xdr:rowOff>161809</xdr:rowOff>
    </xdr:to>
    <xdr:cxnSp macro="">
      <xdr:nvCxnSpPr>
        <xdr:cNvPr id="197" name="直線コネクタ 196"/>
        <xdr:cNvCxnSpPr/>
      </xdr:nvCxnSpPr>
      <xdr:spPr>
        <a:xfrm>
          <a:off x="3225800" y="14516781"/>
          <a:ext cx="889000" cy="4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84697</xdr:rowOff>
    </xdr:from>
    <xdr:to>
      <xdr:col>4</xdr:col>
      <xdr:colOff>482600</xdr:colOff>
      <xdr:row>84</xdr:row>
      <xdr:rowOff>114981</xdr:rowOff>
    </xdr:to>
    <xdr:cxnSp macro="">
      <xdr:nvCxnSpPr>
        <xdr:cNvPr id="200" name="直線コネクタ 199"/>
        <xdr:cNvCxnSpPr/>
      </xdr:nvCxnSpPr>
      <xdr:spPr>
        <a:xfrm>
          <a:off x="2336800" y="14486497"/>
          <a:ext cx="889000" cy="3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162009</xdr:rowOff>
    </xdr:from>
    <xdr:to>
      <xdr:col>4</xdr:col>
      <xdr:colOff>533400</xdr:colOff>
      <xdr:row>83</xdr:row>
      <xdr:rowOff>92159</xdr:rowOff>
    </xdr:to>
    <xdr:sp macro="" textlink="">
      <xdr:nvSpPr>
        <xdr:cNvPr id="201" name="フローチャート : 判断 200"/>
        <xdr:cNvSpPr/>
      </xdr:nvSpPr>
      <xdr:spPr>
        <a:xfrm>
          <a:off x="3175000" y="142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102336</xdr:rowOff>
    </xdr:from>
    <xdr:ext cx="762000" cy="259045"/>
    <xdr:sp macro="" textlink="">
      <xdr:nvSpPr>
        <xdr:cNvPr id="202" name="テキスト ボックス 201"/>
        <xdr:cNvSpPr txBox="1"/>
      </xdr:nvSpPr>
      <xdr:spPr>
        <a:xfrm>
          <a:off x="2844800" y="1398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84697</xdr:rowOff>
    </xdr:from>
    <xdr:to>
      <xdr:col>3</xdr:col>
      <xdr:colOff>279400</xdr:colOff>
      <xdr:row>84</xdr:row>
      <xdr:rowOff>142819</xdr:rowOff>
    </xdr:to>
    <xdr:cxnSp macro="">
      <xdr:nvCxnSpPr>
        <xdr:cNvPr id="203" name="直線コネクタ 202"/>
        <xdr:cNvCxnSpPr/>
      </xdr:nvCxnSpPr>
      <xdr:spPr>
        <a:xfrm flipV="1">
          <a:off x="1447800" y="14486497"/>
          <a:ext cx="889000" cy="5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128756</xdr:rowOff>
    </xdr:from>
    <xdr:to>
      <xdr:col>3</xdr:col>
      <xdr:colOff>330200</xdr:colOff>
      <xdr:row>83</xdr:row>
      <xdr:rowOff>58906</xdr:rowOff>
    </xdr:to>
    <xdr:sp macro="" textlink="">
      <xdr:nvSpPr>
        <xdr:cNvPr id="204" name="フローチャート : 判断 203"/>
        <xdr:cNvSpPr/>
      </xdr:nvSpPr>
      <xdr:spPr>
        <a:xfrm>
          <a:off x="2286000" y="1418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69083</xdr:rowOff>
    </xdr:from>
    <xdr:ext cx="762000" cy="259045"/>
    <xdr:sp macro="" textlink="">
      <xdr:nvSpPr>
        <xdr:cNvPr id="205" name="テキスト ボックス 204"/>
        <xdr:cNvSpPr txBox="1"/>
      </xdr:nvSpPr>
      <xdr:spPr>
        <a:xfrm>
          <a:off x="1955800" y="1395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141602</xdr:rowOff>
    </xdr:from>
    <xdr:to>
      <xdr:col>2</xdr:col>
      <xdr:colOff>127000</xdr:colOff>
      <xdr:row>83</xdr:row>
      <xdr:rowOff>71752</xdr:rowOff>
    </xdr:to>
    <xdr:sp macro="" textlink="">
      <xdr:nvSpPr>
        <xdr:cNvPr id="206" name="フローチャート : 判断 205"/>
        <xdr:cNvSpPr/>
      </xdr:nvSpPr>
      <xdr:spPr>
        <a:xfrm>
          <a:off x="1397000" y="14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81929</xdr:rowOff>
    </xdr:from>
    <xdr:ext cx="762000" cy="259045"/>
    <xdr:sp macro="" textlink="">
      <xdr:nvSpPr>
        <xdr:cNvPr id="207" name="テキスト ボックス 206"/>
        <xdr:cNvSpPr txBox="1"/>
      </xdr:nvSpPr>
      <xdr:spPr>
        <a:xfrm>
          <a:off x="1066800" y="1396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105001</xdr:rowOff>
    </xdr:from>
    <xdr:to>
      <xdr:col>7</xdr:col>
      <xdr:colOff>203200</xdr:colOff>
      <xdr:row>85</xdr:row>
      <xdr:rowOff>35151</xdr:rowOff>
    </xdr:to>
    <xdr:sp macro="" textlink="">
      <xdr:nvSpPr>
        <xdr:cNvPr id="213" name="円/楕円 212"/>
        <xdr:cNvSpPr/>
      </xdr:nvSpPr>
      <xdr:spPr>
        <a:xfrm>
          <a:off x="4902200" y="145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77078</xdr:rowOff>
    </xdr:from>
    <xdr:ext cx="762000" cy="259045"/>
    <xdr:sp macro="" textlink="">
      <xdr:nvSpPr>
        <xdr:cNvPr id="214" name="人件費・物件費等の状況該当値テキスト"/>
        <xdr:cNvSpPr txBox="1"/>
      </xdr:nvSpPr>
      <xdr:spPr>
        <a:xfrm>
          <a:off x="5041900" y="1447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144,107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111009</xdr:rowOff>
    </xdr:from>
    <xdr:to>
      <xdr:col>6</xdr:col>
      <xdr:colOff>50800</xdr:colOff>
      <xdr:row>85</xdr:row>
      <xdr:rowOff>41159</xdr:rowOff>
    </xdr:to>
    <xdr:sp macro="" textlink="">
      <xdr:nvSpPr>
        <xdr:cNvPr id="215" name="円/楕円 214"/>
        <xdr:cNvSpPr/>
      </xdr:nvSpPr>
      <xdr:spPr>
        <a:xfrm>
          <a:off x="4064000" y="1451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51336</xdr:rowOff>
    </xdr:from>
    <xdr:ext cx="736600" cy="259045"/>
    <xdr:sp macro="" textlink="">
      <xdr:nvSpPr>
        <xdr:cNvPr id="216" name="テキスト ボックス 215"/>
        <xdr:cNvSpPr txBox="1"/>
      </xdr:nvSpPr>
      <xdr:spPr>
        <a:xfrm>
          <a:off x="3733800" y="1428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144,854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64181</xdr:rowOff>
    </xdr:from>
    <xdr:to>
      <xdr:col>4</xdr:col>
      <xdr:colOff>533400</xdr:colOff>
      <xdr:row>84</xdr:row>
      <xdr:rowOff>165781</xdr:rowOff>
    </xdr:to>
    <xdr:sp macro="" textlink="">
      <xdr:nvSpPr>
        <xdr:cNvPr id="217" name="円/楕円 216"/>
        <xdr:cNvSpPr/>
      </xdr:nvSpPr>
      <xdr:spPr>
        <a:xfrm>
          <a:off x="3175000" y="144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150558</xdr:rowOff>
    </xdr:from>
    <xdr:ext cx="762000" cy="259045"/>
    <xdr:sp macro="" textlink="">
      <xdr:nvSpPr>
        <xdr:cNvPr id="218" name="テキスト ボックス 217"/>
        <xdr:cNvSpPr txBox="1"/>
      </xdr:nvSpPr>
      <xdr:spPr>
        <a:xfrm>
          <a:off x="2844800" y="1455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139,032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33897</xdr:rowOff>
    </xdr:from>
    <xdr:to>
      <xdr:col>3</xdr:col>
      <xdr:colOff>330200</xdr:colOff>
      <xdr:row>84</xdr:row>
      <xdr:rowOff>135497</xdr:rowOff>
    </xdr:to>
    <xdr:sp macro="" textlink="">
      <xdr:nvSpPr>
        <xdr:cNvPr id="219" name="円/楕円 218"/>
        <xdr:cNvSpPr/>
      </xdr:nvSpPr>
      <xdr:spPr>
        <a:xfrm>
          <a:off x="2286000" y="1443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120274</xdr:rowOff>
    </xdr:from>
    <xdr:ext cx="762000" cy="259045"/>
    <xdr:sp macro="" textlink="">
      <xdr:nvSpPr>
        <xdr:cNvPr id="220" name="テキスト ボックス 219"/>
        <xdr:cNvSpPr txBox="1"/>
      </xdr:nvSpPr>
      <xdr:spPr>
        <a:xfrm>
          <a:off x="1955800" y="1452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135,267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92019</xdr:rowOff>
    </xdr:from>
    <xdr:to>
      <xdr:col>2</xdr:col>
      <xdr:colOff>127000</xdr:colOff>
      <xdr:row>85</xdr:row>
      <xdr:rowOff>22169</xdr:rowOff>
    </xdr:to>
    <xdr:sp macro="" textlink="">
      <xdr:nvSpPr>
        <xdr:cNvPr id="221" name="円/楕円 220"/>
        <xdr:cNvSpPr/>
      </xdr:nvSpPr>
      <xdr:spPr>
        <a:xfrm>
          <a:off x="1397000" y="144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6946</xdr:rowOff>
    </xdr:from>
    <xdr:ext cx="762000" cy="259045"/>
    <xdr:sp macro="" textlink="">
      <xdr:nvSpPr>
        <xdr:cNvPr id="222" name="テキスト ボックス 221"/>
        <xdr:cNvSpPr txBox="1"/>
      </xdr:nvSpPr>
      <xdr:spPr>
        <a:xfrm>
          <a:off x="1066800" y="145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94.6</a:t>
          </a:r>
          <a:r>
            <a:rPr kumimoji="1" lang="ja-JP" altLang="en-US" sz="1300">
              <a:latin typeface="ＭＳ Ｐゴシック"/>
            </a:rPr>
            <a:t>％と指数は上昇してきているものの、類似団体の中でも未だ低い水準にある。県内市の状況も見ながら今後も指数改善に努めていく。なお、平成</a:t>
          </a:r>
          <a:r>
            <a:rPr kumimoji="1" lang="en-US" altLang="ja-JP" sz="1300">
              <a:latin typeface="ＭＳ Ｐゴシック"/>
            </a:rPr>
            <a:t>24</a:t>
          </a:r>
          <a:r>
            <a:rPr kumimoji="1" lang="ja-JP" altLang="en-US" sz="1300">
              <a:latin typeface="ＭＳ Ｐゴシック"/>
            </a:rPr>
            <a:t>年度との大幅な数値の変動は、国家公務員の給与減額措置適用後の数値を</a:t>
          </a:r>
          <a:r>
            <a:rPr kumimoji="1" lang="en-US" altLang="ja-JP" sz="1300">
              <a:latin typeface="ＭＳ Ｐゴシック"/>
            </a:rPr>
            <a:t>100</a:t>
          </a:r>
          <a:r>
            <a:rPr kumimoji="1" lang="ja-JP" altLang="en-US" sz="1300">
              <a:latin typeface="ＭＳ Ｐゴシック"/>
            </a:rPr>
            <a:t>として比較したためである。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55457</xdr:rowOff>
    </xdr:from>
    <xdr:to>
      <xdr:col>24</xdr:col>
      <xdr:colOff>558800</xdr:colOff>
      <xdr:row>82</xdr:row>
      <xdr:rowOff>111761</xdr:rowOff>
    </xdr:to>
    <xdr:cxnSp macro="">
      <xdr:nvCxnSpPr>
        <xdr:cNvPr id="256" name="直線コネクタ 255"/>
        <xdr:cNvCxnSpPr/>
      </xdr:nvCxnSpPr>
      <xdr:spPr>
        <a:xfrm>
          <a:off x="16179800" y="14114357"/>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143104</xdr:rowOff>
    </xdr:from>
    <xdr:ext cx="762000" cy="259045"/>
    <xdr:sp macro="" textlink="">
      <xdr:nvSpPr>
        <xdr:cNvPr id="257" name="給与水準   （国との比較）平均値テキスト"/>
        <xdr:cNvSpPr txBox="1"/>
      </xdr:nvSpPr>
      <xdr:spPr>
        <a:xfrm>
          <a:off x="17106900" y="1437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106257</xdr:rowOff>
    </xdr:from>
    <xdr:to>
      <xdr:col>23</xdr:col>
      <xdr:colOff>406400</xdr:colOff>
      <xdr:row>82</xdr:row>
      <xdr:rowOff>55457</xdr:rowOff>
    </xdr:to>
    <xdr:cxnSp macro="">
      <xdr:nvCxnSpPr>
        <xdr:cNvPr id="259" name="直線コネクタ 258"/>
        <xdr:cNvCxnSpPr/>
      </xdr:nvCxnSpPr>
      <xdr:spPr>
        <a:xfrm>
          <a:off x="15290800" y="139937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102040</xdr:rowOff>
    </xdr:from>
    <xdr:ext cx="736600" cy="259045"/>
    <xdr:sp macro="" textlink="">
      <xdr:nvSpPr>
        <xdr:cNvPr id="261" name="テキスト ボックス 260"/>
        <xdr:cNvSpPr txBox="1"/>
      </xdr:nvSpPr>
      <xdr:spPr>
        <a:xfrm>
          <a:off x="15798800" y="145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17780</xdr:rowOff>
    </xdr:from>
    <xdr:to>
      <xdr:col>22</xdr:col>
      <xdr:colOff>203200</xdr:colOff>
      <xdr:row>81</xdr:row>
      <xdr:rowOff>106257</xdr:rowOff>
    </xdr:to>
    <xdr:cxnSp macro="">
      <xdr:nvCxnSpPr>
        <xdr:cNvPr id="262" name="直線コネクタ 261"/>
        <xdr:cNvCxnSpPr/>
      </xdr:nvCxnSpPr>
      <xdr:spPr>
        <a:xfrm>
          <a:off x="14401800" y="1390523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3" name="フローチャート : 判断 262"/>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64" name="テキスト ボックス 263"/>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17780</xdr:rowOff>
    </xdr:from>
    <xdr:to>
      <xdr:col>21</xdr:col>
      <xdr:colOff>0</xdr:colOff>
      <xdr:row>84</xdr:row>
      <xdr:rowOff>122766</xdr:rowOff>
    </xdr:to>
    <xdr:cxnSp macro="">
      <xdr:nvCxnSpPr>
        <xdr:cNvPr id="265" name="直線コネクタ 264"/>
        <xdr:cNvCxnSpPr/>
      </xdr:nvCxnSpPr>
      <xdr:spPr>
        <a:xfrm flipV="1">
          <a:off x="13512800" y="13905230"/>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6" name="フローチャート : 判断 265"/>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67" name="テキスト ボックス 266"/>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60961</xdr:rowOff>
    </xdr:from>
    <xdr:to>
      <xdr:col>24</xdr:col>
      <xdr:colOff>609600</xdr:colOff>
      <xdr:row>82</xdr:row>
      <xdr:rowOff>162561</xdr:rowOff>
    </xdr:to>
    <xdr:sp macro="" textlink="">
      <xdr:nvSpPr>
        <xdr:cNvPr id="275" name="円/楕円 274"/>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77488</xdr:rowOff>
    </xdr:from>
    <xdr:ext cx="762000" cy="259045"/>
    <xdr:sp macro="" textlink="">
      <xdr:nvSpPr>
        <xdr:cNvPr id="276" name="給与水準   （国との比較）該当値テキスト"/>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4657</xdr:rowOff>
    </xdr:from>
    <xdr:to>
      <xdr:col>23</xdr:col>
      <xdr:colOff>457200</xdr:colOff>
      <xdr:row>82</xdr:row>
      <xdr:rowOff>106257</xdr:rowOff>
    </xdr:to>
    <xdr:sp macro="" textlink="">
      <xdr:nvSpPr>
        <xdr:cNvPr id="277" name="円/楕円 276"/>
        <xdr:cNvSpPr/>
      </xdr:nvSpPr>
      <xdr:spPr>
        <a:xfrm>
          <a:off x="16129000" y="140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116434</xdr:rowOff>
    </xdr:from>
    <xdr:ext cx="736600" cy="259045"/>
    <xdr:sp macro="" textlink="">
      <xdr:nvSpPr>
        <xdr:cNvPr id="278" name="テキスト ボックス 277"/>
        <xdr:cNvSpPr txBox="1"/>
      </xdr:nvSpPr>
      <xdr:spPr>
        <a:xfrm>
          <a:off x="15798800" y="1383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55457</xdr:rowOff>
    </xdr:from>
    <xdr:to>
      <xdr:col>22</xdr:col>
      <xdr:colOff>254000</xdr:colOff>
      <xdr:row>81</xdr:row>
      <xdr:rowOff>157057</xdr:rowOff>
    </xdr:to>
    <xdr:sp macro="" textlink="">
      <xdr:nvSpPr>
        <xdr:cNvPr id="279" name="円/楕円 278"/>
        <xdr:cNvSpPr/>
      </xdr:nvSpPr>
      <xdr:spPr>
        <a:xfrm>
          <a:off x="152400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167234</xdr:rowOff>
    </xdr:from>
    <xdr:ext cx="762000" cy="259045"/>
    <xdr:sp macro="" textlink="">
      <xdr:nvSpPr>
        <xdr:cNvPr id="280" name="テキスト ボックス 279"/>
        <xdr:cNvSpPr txBox="1"/>
      </xdr:nvSpPr>
      <xdr:spPr>
        <a:xfrm>
          <a:off x="14909800" y="137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138430</xdr:rowOff>
    </xdr:from>
    <xdr:to>
      <xdr:col>21</xdr:col>
      <xdr:colOff>50800</xdr:colOff>
      <xdr:row>81</xdr:row>
      <xdr:rowOff>68580</xdr:rowOff>
    </xdr:to>
    <xdr:sp macro="" textlink="">
      <xdr:nvSpPr>
        <xdr:cNvPr id="281" name="円/楕円 280"/>
        <xdr:cNvSpPr/>
      </xdr:nvSpPr>
      <xdr:spPr>
        <a:xfrm>
          <a:off x="14351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78757</xdr:rowOff>
    </xdr:from>
    <xdr:ext cx="762000" cy="259045"/>
    <xdr:sp macro="" textlink="">
      <xdr:nvSpPr>
        <xdr:cNvPr id="282" name="テキスト ボックス 281"/>
        <xdr:cNvSpPr txBox="1"/>
      </xdr:nvSpPr>
      <xdr:spPr>
        <a:xfrm>
          <a:off x="14020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3" name="円/楕円 282"/>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84" name="テキスト ボックス 283"/>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職員数は微減したが、それ以上に人口が減少傾向にあるため、人口千人当たりの職員数としては微増となり、前年度をわずかに上回っている。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159596</xdr:rowOff>
    </xdr:from>
    <xdr:to>
      <xdr:col>24</xdr:col>
      <xdr:colOff>558800</xdr:colOff>
      <xdr:row>61</xdr:row>
      <xdr:rowOff>160746</xdr:rowOff>
    </xdr:to>
    <xdr:cxnSp macro="">
      <xdr:nvCxnSpPr>
        <xdr:cNvPr id="321" name="直線コネクタ 320"/>
        <xdr:cNvCxnSpPr/>
      </xdr:nvCxnSpPr>
      <xdr:spPr>
        <a:xfrm>
          <a:off x="16179800" y="1061804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2"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151554</xdr:rowOff>
    </xdr:from>
    <xdr:to>
      <xdr:col>23</xdr:col>
      <xdr:colOff>406400</xdr:colOff>
      <xdr:row>61</xdr:row>
      <xdr:rowOff>159596</xdr:rowOff>
    </xdr:to>
    <xdr:cxnSp macro="">
      <xdr:nvCxnSpPr>
        <xdr:cNvPr id="324" name="直線コネクタ 323"/>
        <xdr:cNvCxnSpPr/>
      </xdr:nvCxnSpPr>
      <xdr:spPr>
        <a:xfrm>
          <a:off x="15290800" y="1061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6" name="テキスト ボックス 325"/>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151554</xdr:rowOff>
    </xdr:from>
    <xdr:to>
      <xdr:col>22</xdr:col>
      <xdr:colOff>203200</xdr:colOff>
      <xdr:row>61</xdr:row>
      <xdr:rowOff>153851</xdr:rowOff>
    </xdr:to>
    <xdr:cxnSp macro="">
      <xdr:nvCxnSpPr>
        <xdr:cNvPr id="327" name="直線コネクタ 326"/>
        <xdr:cNvCxnSpPr/>
      </xdr:nvCxnSpPr>
      <xdr:spPr>
        <a:xfrm flipV="1">
          <a:off x="14401800" y="1061000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155242</xdr:rowOff>
    </xdr:from>
    <xdr:to>
      <xdr:col>22</xdr:col>
      <xdr:colOff>254000</xdr:colOff>
      <xdr:row>60</xdr:row>
      <xdr:rowOff>85392</xdr:rowOff>
    </xdr:to>
    <xdr:sp macro="" textlink="">
      <xdr:nvSpPr>
        <xdr:cNvPr id="328" name="フローチャート : 判断 327"/>
        <xdr:cNvSpPr/>
      </xdr:nvSpPr>
      <xdr:spPr>
        <a:xfrm>
          <a:off x="15240000" y="1027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95569</xdr:rowOff>
    </xdr:from>
    <xdr:ext cx="762000" cy="259045"/>
    <xdr:sp macro="" textlink="">
      <xdr:nvSpPr>
        <xdr:cNvPr id="329" name="テキスト ボックス 328"/>
        <xdr:cNvSpPr txBox="1"/>
      </xdr:nvSpPr>
      <xdr:spPr>
        <a:xfrm>
          <a:off x="14909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148106</xdr:rowOff>
    </xdr:from>
    <xdr:to>
      <xdr:col>21</xdr:col>
      <xdr:colOff>0</xdr:colOff>
      <xdr:row>61</xdr:row>
      <xdr:rowOff>153851</xdr:rowOff>
    </xdr:to>
    <xdr:cxnSp macro="">
      <xdr:nvCxnSpPr>
        <xdr:cNvPr id="330" name="直線コネクタ 329"/>
        <xdr:cNvCxnSpPr/>
      </xdr:nvCxnSpPr>
      <xdr:spPr>
        <a:xfrm>
          <a:off x="13512800" y="1060655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157541</xdr:rowOff>
    </xdr:from>
    <xdr:to>
      <xdr:col>21</xdr:col>
      <xdr:colOff>50800</xdr:colOff>
      <xdr:row>60</xdr:row>
      <xdr:rowOff>87691</xdr:rowOff>
    </xdr:to>
    <xdr:sp macro="" textlink="">
      <xdr:nvSpPr>
        <xdr:cNvPr id="331" name="フローチャート : 判断 330"/>
        <xdr:cNvSpPr/>
      </xdr:nvSpPr>
      <xdr:spPr>
        <a:xfrm>
          <a:off x="14351000" y="1027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97868</xdr:rowOff>
    </xdr:from>
    <xdr:ext cx="762000" cy="259045"/>
    <xdr:sp macro="" textlink="">
      <xdr:nvSpPr>
        <xdr:cNvPr id="332" name="テキスト ボックス 331"/>
        <xdr:cNvSpPr txBox="1"/>
      </xdr:nvSpPr>
      <xdr:spPr>
        <a:xfrm>
          <a:off x="14020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160988</xdr:rowOff>
    </xdr:from>
    <xdr:to>
      <xdr:col>19</xdr:col>
      <xdr:colOff>533400</xdr:colOff>
      <xdr:row>60</xdr:row>
      <xdr:rowOff>91138</xdr:rowOff>
    </xdr:to>
    <xdr:sp macro="" textlink="">
      <xdr:nvSpPr>
        <xdr:cNvPr id="333" name="フローチャート : 判断 332"/>
        <xdr:cNvSpPr/>
      </xdr:nvSpPr>
      <xdr:spPr>
        <a:xfrm>
          <a:off x="13462000" y="1027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101315</xdr:rowOff>
    </xdr:from>
    <xdr:ext cx="762000" cy="259045"/>
    <xdr:sp macro="" textlink="">
      <xdr:nvSpPr>
        <xdr:cNvPr id="334" name="テキスト ボックス 333"/>
        <xdr:cNvSpPr txBox="1"/>
      </xdr:nvSpPr>
      <xdr:spPr>
        <a:xfrm>
          <a:off x="13131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109946</xdr:rowOff>
    </xdr:from>
    <xdr:to>
      <xdr:col>24</xdr:col>
      <xdr:colOff>609600</xdr:colOff>
      <xdr:row>62</xdr:row>
      <xdr:rowOff>40096</xdr:rowOff>
    </xdr:to>
    <xdr:sp macro="" textlink="">
      <xdr:nvSpPr>
        <xdr:cNvPr id="340" name="円/楕円 339"/>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82023</xdr:rowOff>
    </xdr:from>
    <xdr:ext cx="762000" cy="259045"/>
    <xdr:sp macro="" textlink="">
      <xdr:nvSpPr>
        <xdr:cNvPr id="341" name="定員管理の状況該当値テキスト"/>
        <xdr:cNvSpPr txBox="1"/>
      </xdr:nvSpPr>
      <xdr:spPr>
        <a:xfrm>
          <a:off x="17106900" y="105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108796</xdr:rowOff>
    </xdr:from>
    <xdr:to>
      <xdr:col>23</xdr:col>
      <xdr:colOff>457200</xdr:colOff>
      <xdr:row>62</xdr:row>
      <xdr:rowOff>38946</xdr:rowOff>
    </xdr:to>
    <xdr:sp macro="" textlink="">
      <xdr:nvSpPr>
        <xdr:cNvPr id="342" name="円/楕円 341"/>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23723</xdr:rowOff>
    </xdr:from>
    <xdr:ext cx="736600" cy="259045"/>
    <xdr:sp macro="" textlink="">
      <xdr:nvSpPr>
        <xdr:cNvPr id="343" name="テキスト ボックス 342"/>
        <xdr:cNvSpPr txBox="1"/>
      </xdr:nvSpPr>
      <xdr:spPr>
        <a:xfrm>
          <a:off x="15798800" y="1065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100754</xdr:rowOff>
    </xdr:from>
    <xdr:to>
      <xdr:col>22</xdr:col>
      <xdr:colOff>254000</xdr:colOff>
      <xdr:row>62</xdr:row>
      <xdr:rowOff>30904</xdr:rowOff>
    </xdr:to>
    <xdr:sp macro="" textlink="">
      <xdr:nvSpPr>
        <xdr:cNvPr id="344" name="円/楕円 343"/>
        <xdr:cNvSpPr/>
      </xdr:nvSpPr>
      <xdr:spPr>
        <a:xfrm>
          <a:off x="15240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15681</xdr:rowOff>
    </xdr:from>
    <xdr:ext cx="762000" cy="259045"/>
    <xdr:sp macro="" textlink="">
      <xdr:nvSpPr>
        <xdr:cNvPr id="345" name="テキスト ボックス 344"/>
        <xdr:cNvSpPr txBox="1"/>
      </xdr:nvSpPr>
      <xdr:spPr>
        <a:xfrm>
          <a:off x="14909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103051</xdr:rowOff>
    </xdr:from>
    <xdr:to>
      <xdr:col>21</xdr:col>
      <xdr:colOff>50800</xdr:colOff>
      <xdr:row>62</xdr:row>
      <xdr:rowOff>33201</xdr:rowOff>
    </xdr:to>
    <xdr:sp macro="" textlink="">
      <xdr:nvSpPr>
        <xdr:cNvPr id="346" name="円/楕円 345"/>
        <xdr:cNvSpPr/>
      </xdr:nvSpPr>
      <xdr:spPr>
        <a:xfrm>
          <a:off x="14351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17978</xdr:rowOff>
    </xdr:from>
    <xdr:ext cx="762000" cy="259045"/>
    <xdr:sp macro="" textlink="">
      <xdr:nvSpPr>
        <xdr:cNvPr id="347" name="テキスト ボックス 346"/>
        <xdr:cNvSpPr txBox="1"/>
      </xdr:nvSpPr>
      <xdr:spPr>
        <a:xfrm>
          <a:off x="14020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97306</xdr:rowOff>
    </xdr:from>
    <xdr:to>
      <xdr:col>19</xdr:col>
      <xdr:colOff>533400</xdr:colOff>
      <xdr:row>62</xdr:row>
      <xdr:rowOff>27456</xdr:rowOff>
    </xdr:to>
    <xdr:sp macro="" textlink="">
      <xdr:nvSpPr>
        <xdr:cNvPr id="348" name="円/楕円 347"/>
        <xdr:cNvSpPr/>
      </xdr:nvSpPr>
      <xdr:spPr>
        <a:xfrm>
          <a:off x="13462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12233</xdr:rowOff>
    </xdr:from>
    <xdr:ext cx="762000" cy="259045"/>
    <xdr:sp macro="" textlink="">
      <xdr:nvSpPr>
        <xdr:cNvPr id="349" name="テキスト ボックス 348"/>
        <xdr:cNvSpPr txBox="1"/>
      </xdr:nvSpPr>
      <xdr:spPr>
        <a:xfrm>
          <a:off x="13131800" y="106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地方債発行の抑制</a:t>
          </a:r>
          <a:r>
            <a:rPr kumimoji="1" lang="ja-JP" altLang="en-US" sz="1300">
              <a:solidFill>
                <a:schemeClr val="dk1"/>
              </a:solidFill>
              <a:effectLst/>
              <a:latin typeface="+mn-lt"/>
              <a:ea typeface="+mn-ea"/>
              <a:cs typeface="+mn-cs"/>
            </a:rPr>
            <a:t>など、</a:t>
          </a:r>
          <a:r>
            <a:rPr kumimoji="1" lang="ja-JP" altLang="en-US" sz="1300">
              <a:latin typeface="ＭＳ Ｐゴシック"/>
            </a:rPr>
            <a:t>計画的な公債費縮減に努めた結果、年々減少している。</a:t>
          </a:r>
          <a:endParaRPr kumimoji="1" lang="en-US" altLang="ja-JP" sz="1300">
            <a:latin typeface="ＭＳ Ｐゴシック"/>
          </a:endParaRPr>
        </a:p>
        <a:p>
          <a:r>
            <a:rPr kumimoji="1" lang="ja-JP" altLang="en-US" sz="1300">
              <a:latin typeface="ＭＳ Ｐゴシック"/>
            </a:rPr>
            <a:t>　今後も公債費負担の軽減に向けた取り組みを継続し、健全な財政運営に努める。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73660</xdr:rowOff>
    </xdr:to>
    <xdr:cxnSp macro="">
      <xdr:nvCxnSpPr>
        <xdr:cNvPr id="381" name="直線コネクタ 380"/>
        <xdr:cNvCxnSpPr/>
      </xdr:nvCxnSpPr>
      <xdr:spPr>
        <a:xfrm flipV="1">
          <a:off x="16179800" y="721664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150876</xdr:rowOff>
    </xdr:to>
    <xdr:cxnSp macro="">
      <xdr:nvCxnSpPr>
        <xdr:cNvPr id="384" name="直線コネクタ 383"/>
        <xdr:cNvCxnSpPr/>
      </xdr:nvCxnSpPr>
      <xdr:spPr>
        <a:xfrm flipV="1">
          <a:off x="15290800" y="72745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43</xdr:row>
      <xdr:rowOff>85598</xdr:rowOff>
    </xdr:to>
    <xdr:cxnSp macro="">
      <xdr:nvCxnSpPr>
        <xdr:cNvPr id="387" name="直線コネクタ 386"/>
        <xdr:cNvCxnSpPr/>
      </xdr:nvCxnSpPr>
      <xdr:spPr>
        <a:xfrm flipV="1">
          <a:off x="14401800" y="73517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8" name="フローチャート : 判断 387"/>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9" name="テキスト ボックス 388"/>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44</xdr:row>
      <xdr:rowOff>87884</xdr:rowOff>
    </xdr:to>
    <xdr:cxnSp macro="">
      <xdr:nvCxnSpPr>
        <xdr:cNvPr id="390" name="直線コネクタ 389"/>
        <xdr:cNvCxnSpPr/>
      </xdr:nvCxnSpPr>
      <xdr:spPr>
        <a:xfrm flipV="1">
          <a:off x="13512800" y="74579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91" name="フローチャート : 判断 390"/>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2" name="テキスト ボックス 391"/>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3" name="フローチャート : 判断 392"/>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4" name="テキスト ボックス 393"/>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400" name="円/楕円 399"/>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401"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2" name="円/楕円 401"/>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3" name="テキスト ボックス 402"/>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404" name="円/楕円 403"/>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405" name="テキスト ボックス 404"/>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6" name="円/楕円 405"/>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7" name="テキスト ボックス 406"/>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37084</xdr:rowOff>
    </xdr:from>
    <xdr:to>
      <xdr:col>19</xdr:col>
      <xdr:colOff>533400</xdr:colOff>
      <xdr:row>44</xdr:row>
      <xdr:rowOff>138684</xdr:rowOff>
    </xdr:to>
    <xdr:sp macro="" textlink="">
      <xdr:nvSpPr>
        <xdr:cNvPr id="408" name="円/楕円 407"/>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123461</xdr:rowOff>
    </xdr:from>
    <xdr:ext cx="762000" cy="259045"/>
    <xdr:sp macro="" textlink="">
      <xdr:nvSpPr>
        <xdr:cNvPr id="409" name="テキスト ボックス 408"/>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年度地方債発行額が平成</a:t>
          </a:r>
          <a:r>
            <a:rPr kumimoji="1" lang="en-US" altLang="ja-JP" sz="1300">
              <a:latin typeface="ＭＳ Ｐゴシック"/>
            </a:rPr>
            <a:t>28</a:t>
          </a:r>
          <a:r>
            <a:rPr kumimoji="1" lang="ja-JP" altLang="en-US" sz="1300">
              <a:latin typeface="ＭＳ Ｐゴシック"/>
            </a:rPr>
            <a:t>年度償還額を上回り、地方債現在高が増加したことに伴って、全体として将来負担額及び将来負担比率の分子も前年度より増加している。</a:t>
          </a:r>
          <a:endParaRPr kumimoji="1" lang="en-US" altLang="ja-JP" sz="1300">
            <a:latin typeface="ＭＳ Ｐゴシック"/>
          </a:endParaRPr>
        </a:p>
        <a:p>
          <a:r>
            <a:rPr kumimoji="1" lang="ja-JP" altLang="en-US" sz="1300">
              <a:latin typeface="ＭＳ Ｐゴシック"/>
            </a:rPr>
            <a:t>　地方債発行の抑制による将来的な公債費負担の減少を図り、義務的経費を縮減するなど、財政の健全化に努める。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70400</xdr:rowOff>
    </xdr:from>
    <xdr:to>
      <xdr:col>24</xdr:col>
      <xdr:colOff>558800</xdr:colOff>
      <xdr:row>18</xdr:row>
      <xdr:rowOff>85683</xdr:rowOff>
    </xdr:to>
    <xdr:cxnSp macro="">
      <xdr:nvCxnSpPr>
        <xdr:cNvPr id="443" name="直線コネクタ 442"/>
        <xdr:cNvCxnSpPr/>
      </xdr:nvCxnSpPr>
      <xdr:spPr>
        <a:xfrm>
          <a:off x="16179800" y="3156500"/>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4"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138091</xdr:rowOff>
    </xdr:from>
    <xdr:to>
      <xdr:col>23</xdr:col>
      <xdr:colOff>406400</xdr:colOff>
      <xdr:row>18</xdr:row>
      <xdr:rowOff>70400</xdr:rowOff>
    </xdr:to>
    <xdr:cxnSp macro="">
      <xdr:nvCxnSpPr>
        <xdr:cNvPr id="446" name="直線コネクタ 445"/>
        <xdr:cNvCxnSpPr/>
      </xdr:nvCxnSpPr>
      <xdr:spPr>
        <a:xfrm>
          <a:off x="15290800" y="3052741"/>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8" name="テキスト ボックス 447"/>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107527</xdr:rowOff>
    </xdr:from>
    <xdr:to>
      <xdr:col>22</xdr:col>
      <xdr:colOff>203200</xdr:colOff>
      <xdr:row>17</xdr:row>
      <xdr:rowOff>138091</xdr:rowOff>
    </xdr:to>
    <xdr:cxnSp macro="">
      <xdr:nvCxnSpPr>
        <xdr:cNvPr id="449" name="直線コネクタ 448"/>
        <xdr:cNvCxnSpPr/>
      </xdr:nvCxnSpPr>
      <xdr:spPr>
        <a:xfrm>
          <a:off x="14401800" y="302217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50" name="フローチャート : 判断 449"/>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51" name="テキスト ボックス 450"/>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107527</xdr:rowOff>
    </xdr:from>
    <xdr:to>
      <xdr:col>21</xdr:col>
      <xdr:colOff>0</xdr:colOff>
      <xdr:row>17</xdr:row>
      <xdr:rowOff>145330</xdr:rowOff>
    </xdr:to>
    <xdr:cxnSp macro="">
      <xdr:nvCxnSpPr>
        <xdr:cNvPr id="452" name="直線コネクタ 451"/>
        <xdr:cNvCxnSpPr/>
      </xdr:nvCxnSpPr>
      <xdr:spPr>
        <a:xfrm flipV="1">
          <a:off x="13512800" y="3022177"/>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3" name="フローチャート : 判断 45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4" name="テキスト ボックス 45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5" name="フローチャート : 判断 454"/>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6" name="テキスト ボックス 455"/>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34883</xdr:rowOff>
    </xdr:from>
    <xdr:to>
      <xdr:col>24</xdr:col>
      <xdr:colOff>609600</xdr:colOff>
      <xdr:row>18</xdr:row>
      <xdr:rowOff>136483</xdr:rowOff>
    </xdr:to>
    <xdr:sp macro="" textlink="">
      <xdr:nvSpPr>
        <xdr:cNvPr id="462" name="円/楕円 461"/>
        <xdr:cNvSpPr/>
      </xdr:nvSpPr>
      <xdr:spPr>
        <a:xfrm>
          <a:off x="16967200" y="31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6960</xdr:rowOff>
    </xdr:from>
    <xdr:ext cx="762000" cy="259045"/>
    <xdr:sp macro="" textlink="">
      <xdr:nvSpPr>
        <xdr:cNvPr id="463" name="将来負担の状況該当値テキスト"/>
        <xdr:cNvSpPr txBox="1"/>
      </xdr:nvSpPr>
      <xdr:spPr>
        <a:xfrm>
          <a:off x="17106900" y="309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19600</xdr:rowOff>
    </xdr:from>
    <xdr:to>
      <xdr:col>23</xdr:col>
      <xdr:colOff>457200</xdr:colOff>
      <xdr:row>18</xdr:row>
      <xdr:rowOff>121200</xdr:rowOff>
    </xdr:to>
    <xdr:sp macro="" textlink="">
      <xdr:nvSpPr>
        <xdr:cNvPr id="464" name="円/楕円 463"/>
        <xdr:cNvSpPr/>
      </xdr:nvSpPr>
      <xdr:spPr>
        <a:xfrm>
          <a:off x="16129000" y="31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105977</xdr:rowOff>
    </xdr:from>
    <xdr:ext cx="736600" cy="259045"/>
    <xdr:sp macro="" textlink="">
      <xdr:nvSpPr>
        <xdr:cNvPr id="465" name="テキスト ボックス 464"/>
        <xdr:cNvSpPr txBox="1"/>
      </xdr:nvSpPr>
      <xdr:spPr>
        <a:xfrm>
          <a:off x="15798800" y="319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87291</xdr:rowOff>
    </xdr:from>
    <xdr:to>
      <xdr:col>22</xdr:col>
      <xdr:colOff>254000</xdr:colOff>
      <xdr:row>18</xdr:row>
      <xdr:rowOff>17441</xdr:rowOff>
    </xdr:to>
    <xdr:sp macro="" textlink="">
      <xdr:nvSpPr>
        <xdr:cNvPr id="466" name="円/楕円 465"/>
        <xdr:cNvSpPr/>
      </xdr:nvSpPr>
      <xdr:spPr>
        <a:xfrm>
          <a:off x="152400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2218</xdr:rowOff>
    </xdr:from>
    <xdr:ext cx="762000" cy="259045"/>
    <xdr:sp macro="" textlink="">
      <xdr:nvSpPr>
        <xdr:cNvPr id="467" name="テキスト ボックス 466"/>
        <xdr:cNvSpPr txBox="1"/>
      </xdr:nvSpPr>
      <xdr:spPr>
        <a:xfrm>
          <a:off x="14909800" y="308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56727</xdr:rowOff>
    </xdr:from>
    <xdr:to>
      <xdr:col>21</xdr:col>
      <xdr:colOff>50800</xdr:colOff>
      <xdr:row>17</xdr:row>
      <xdr:rowOff>158327</xdr:rowOff>
    </xdr:to>
    <xdr:sp macro="" textlink="">
      <xdr:nvSpPr>
        <xdr:cNvPr id="468" name="円/楕円 467"/>
        <xdr:cNvSpPr/>
      </xdr:nvSpPr>
      <xdr:spPr>
        <a:xfrm>
          <a:off x="14351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143104</xdr:rowOff>
    </xdr:from>
    <xdr:ext cx="762000" cy="259045"/>
    <xdr:sp macro="" textlink="">
      <xdr:nvSpPr>
        <xdr:cNvPr id="469" name="テキスト ボックス 468"/>
        <xdr:cNvSpPr txBox="1"/>
      </xdr:nvSpPr>
      <xdr:spPr>
        <a:xfrm>
          <a:off x="14020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94530</xdr:rowOff>
    </xdr:from>
    <xdr:to>
      <xdr:col>19</xdr:col>
      <xdr:colOff>533400</xdr:colOff>
      <xdr:row>18</xdr:row>
      <xdr:rowOff>24680</xdr:rowOff>
    </xdr:to>
    <xdr:sp macro="" textlink="">
      <xdr:nvSpPr>
        <xdr:cNvPr id="470" name="円/楕円 469"/>
        <xdr:cNvSpPr/>
      </xdr:nvSpPr>
      <xdr:spPr>
        <a:xfrm>
          <a:off x="13462000" y="3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9457</xdr:rowOff>
    </xdr:from>
    <xdr:ext cx="762000" cy="259045"/>
    <xdr:sp macro="" textlink="">
      <xdr:nvSpPr>
        <xdr:cNvPr id="471" name="テキスト ボックス 470"/>
        <xdr:cNvSpPr txBox="1"/>
      </xdr:nvSpPr>
      <xdr:spPr>
        <a:xfrm>
          <a:off x="13131800" y="309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岩手県花巻市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98,059
97,751
908.39
51,347,081
49,366,876
1,757,990
28,894,890
54,113,981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保育士の処遇改善を図るため、臨時補助員から任期付職員に任用替えしたこと等に伴い</a:t>
          </a:r>
          <a:r>
            <a:rPr kumimoji="1" lang="ja-JP" altLang="en-US" sz="1300">
              <a:solidFill>
                <a:schemeClr val="dk1"/>
              </a:solidFill>
              <a:effectLst/>
              <a:latin typeface="+mn-lt"/>
              <a:ea typeface="+mn-ea"/>
              <a:cs typeface="+mn-cs"/>
            </a:rPr>
            <a:t>、人件費及び経常経費収支比率も増加した。</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100330</xdr:rowOff>
    </xdr:to>
    <xdr:cxnSp macro="">
      <xdr:nvCxnSpPr>
        <xdr:cNvPr id="66" name="直線コネクタ 65"/>
        <xdr:cNvCxnSpPr/>
      </xdr:nvCxnSpPr>
      <xdr:spPr>
        <a:xfrm>
          <a:off x="3987800" y="6383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39370</xdr:rowOff>
    </xdr:to>
    <xdr:cxnSp macro="">
      <xdr:nvCxnSpPr>
        <xdr:cNvPr id="69" name="直線コネクタ 68"/>
        <xdr:cNvCxnSpPr/>
      </xdr:nvCxnSpPr>
      <xdr:spPr>
        <a:xfrm>
          <a:off x="3098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37</xdr:row>
      <xdr:rowOff>39370</xdr:rowOff>
    </xdr:to>
    <xdr:cxnSp macro="">
      <xdr:nvCxnSpPr>
        <xdr:cNvPr id="72" name="直線コネクタ 71"/>
        <xdr:cNvCxnSpPr/>
      </xdr:nvCxnSpPr>
      <xdr:spPr>
        <a:xfrm>
          <a:off x="2209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37</xdr:row>
      <xdr:rowOff>69850</xdr:rowOff>
    </xdr:to>
    <xdr:cxnSp macro="">
      <xdr:nvCxnSpPr>
        <xdr:cNvPr id="75" name="直線コネクタ 74"/>
        <xdr:cNvCxnSpPr/>
      </xdr:nvCxnSpPr>
      <xdr:spPr>
        <a:xfrm flipV="1">
          <a:off x="1320800" y="636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9" name="テキスト ボックス 78"/>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85" name="円/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9" name="円/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士の処遇改善を図るため、臨時補助員から任期付職員に任用替したことで、性質区分も物件費から人件費に変更となったこと等に伴い、物件費全体の額は減少しているが、経常経費充当一般財源等の額は、職員の引き上げに伴う花巻市振興センター等指定管理業務委託の増等により微増となっている。</a:t>
          </a:r>
          <a:endParaRPr kumimoji="1" lang="en-US" altLang="ja-JP" sz="1300">
            <a:latin typeface="ＭＳ Ｐゴシック"/>
          </a:endParaRPr>
        </a:p>
        <a:p>
          <a:r>
            <a:rPr kumimoji="1" lang="ja-JP" altLang="en-US" sz="1300">
              <a:latin typeface="ＭＳ Ｐゴシック"/>
            </a:rPr>
            <a:t>　今後も引き続き歳出経費の合理化・効率化に努める。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16</xdr:row>
      <xdr:rowOff>91077</xdr:rowOff>
    </xdr:to>
    <xdr:cxnSp macro="">
      <xdr:nvCxnSpPr>
        <xdr:cNvPr id="129" name="直線コネクタ 128"/>
        <xdr:cNvCxnSpPr/>
      </xdr:nvCxnSpPr>
      <xdr:spPr>
        <a:xfrm>
          <a:off x="15671800" y="28212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78014</xdr:rowOff>
    </xdr:to>
    <xdr:cxnSp macro="">
      <xdr:nvCxnSpPr>
        <xdr:cNvPr id="132" name="直線コネクタ 131"/>
        <xdr:cNvCxnSpPr/>
      </xdr:nvCxnSpPr>
      <xdr:spPr>
        <a:xfrm>
          <a:off x="14782800" y="28016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58420</xdr:rowOff>
    </xdr:to>
    <xdr:cxnSp macro="">
      <xdr:nvCxnSpPr>
        <xdr:cNvPr id="135" name="直線コネクタ 134"/>
        <xdr:cNvCxnSpPr/>
      </xdr:nvCxnSpPr>
      <xdr:spPr>
        <a:xfrm>
          <a:off x="13893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72934</xdr:rowOff>
    </xdr:from>
    <xdr:to>
      <xdr:col>21</xdr:col>
      <xdr:colOff>412750</xdr:colOff>
      <xdr:row>17</xdr:row>
      <xdr:rowOff>3084</xdr:rowOff>
    </xdr:to>
    <xdr:sp macro="" textlink="">
      <xdr:nvSpPr>
        <xdr:cNvPr id="136" name="フローチャート : 判断 135"/>
        <xdr:cNvSpPr/>
      </xdr:nvSpPr>
      <xdr:spPr>
        <a:xfrm>
          <a:off x="14732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159311</xdr:rowOff>
    </xdr:from>
    <xdr:ext cx="762000" cy="259045"/>
    <xdr:sp macro="" textlink="">
      <xdr:nvSpPr>
        <xdr:cNvPr id="137" name="テキスト ボックス 136"/>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79647</xdr:rowOff>
    </xdr:from>
    <xdr:to>
      <xdr:col>20</xdr:col>
      <xdr:colOff>158750</xdr:colOff>
      <xdr:row>15</xdr:row>
      <xdr:rowOff>138430</xdr:rowOff>
    </xdr:to>
    <xdr:cxnSp macro="">
      <xdr:nvCxnSpPr>
        <xdr:cNvPr id="138" name="直線コネクタ 137"/>
        <xdr:cNvCxnSpPr/>
      </xdr:nvCxnSpPr>
      <xdr:spPr>
        <a:xfrm>
          <a:off x="13004800" y="26513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xdr:rowOff>
    </xdr:from>
    <xdr:to>
      <xdr:col>19</xdr:col>
      <xdr:colOff>6350</xdr:colOff>
      <xdr:row>16</xdr:row>
      <xdr:rowOff>102688</xdr:rowOff>
    </xdr:to>
    <xdr:sp macro="" textlink="">
      <xdr:nvSpPr>
        <xdr:cNvPr id="141" name="フローチャート :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87465</xdr:rowOff>
    </xdr:from>
    <xdr:ext cx="762000" cy="259045"/>
    <xdr:sp macro="" textlink="">
      <xdr:nvSpPr>
        <xdr:cNvPr id="142" name="テキスト ボックス 141"/>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40277</xdr:rowOff>
    </xdr:from>
    <xdr:to>
      <xdr:col>24</xdr:col>
      <xdr:colOff>82550</xdr:colOff>
      <xdr:row>16</xdr:row>
      <xdr:rowOff>141877</xdr:rowOff>
    </xdr:to>
    <xdr:sp macro="" textlink="">
      <xdr:nvSpPr>
        <xdr:cNvPr id="148" name="円/楕円 147"/>
        <xdr:cNvSpPr/>
      </xdr:nvSpPr>
      <xdr:spPr>
        <a:xfrm>
          <a:off x="164592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12354</xdr:rowOff>
    </xdr:from>
    <xdr:ext cx="762000" cy="259045"/>
    <xdr:sp macro="" textlink="">
      <xdr:nvSpPr>
        <xdr:cNvPr id="149" name="物件費該当値テキスト"/>
        <xdr:cNvSpPr txBox="1"/>
      </xdr:nvSpPr>
      <xdr:spPr>
        <a:xfrm>
          <a:off x="165989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50" name="円/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51" name="テキスト ボックス 150"/>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52" name="円/楕円 151"/>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53" name="テキスト ボックス 15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4" name="円/楕円 153"/>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5" name="テキスト ボックス 154"/>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28847</xdr:rowOff>
    </xdr:from>
    <xdr:to>
      <xdr:col>19</xdr:col>
      <xdr:colOff>6350</xdr:colOff>
      <xdr:row>15</xdr:row>
      <xdr:rowOff>130447</xdr:rowOff>
    </xdr:to>
    <xdr:sp macro="" textlink="">
      <xdr:nvSpPr>
        <xdr:cNvPr id="156" name="円/楕円 155"/>
        <xdr:cNvSpPr/>
      </xdr:nvSpPr>
      <xdr:spPr>
        <a:xfrm>
          <a:off x="12954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140624</xdr:rowOff>
    </xdr:from>
    <xdr:ext cx="762000" cy="259045"/>
    <xdr:sp macro="" textlink="">
      <xdr:nvSpPr>
        <xdr:cNvPr id="157" name="テキスト ボックス 156"/>
        <xdr:cNvSpPr txBox="1"/>
      </xdr:nvSpPr>
      <xdr:spPr>
        <a:xfrm>
          <a:off x="12623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扶助費に係る経常経費収支比率は</a:t>
          </a:r>
          <a:r>
            <a:rPr kumimoji="1" lang="en-US" altLang="ja-JP" sz="1300">
              <a:latin typeface="ＭＳ Ｐゴシック"/>
            </a:rPr>
            <a:t>8.2</a:t>
          </a:r>
          <a:r>
            <a:rPr kumimoji="1" lang="ja-JP" altLang="en-US" sz="1300">
              <a:latin typeface="ＭＳ Ｐゴシック"/>
            </a:rPr>
            <a:t>％と類似団体平均を下回っている。</a:t>
          </a:r>
          <a:endParaRPr kumimoji="1" lang="en-US" altLang="ja-JP" sz="1300">
            <a:latin typeface="ＭＳ Ｐゴシック"/>
          </a:endParaRPr>
        </a:p>
        <a:p>
          <a:r>
            <a:rPr kumimoji="1" lang="ja-JP" altLang="en-US" sz="1300">
              <a:latin typeface="ＭＳ Ｐゴシック"/>
            </a:rPr>
            <a:t>　今後も資格審査の適正化など、適切な執行管理に努める。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66040</xdr:rowOff>
    </xdr:from>
    <xdr:to>
      <xdr:col>7</xdr:col>
      <xdr:colOff>15875</xdr:colOff>
      <xdr:row>54</xdr:row>
      <xdr:rowOff>127000</xdr:rowOff>
    </xdr:to>
    <xdr:cxnSp macro="">
      <xdr:nvCxnSpPr>
        <xdr:cNvPr id="190" name="直線コネクタ 189"/>
        <xdr:cNvCxnSpPr/>
      </xdr:nvCxnSpPr>
      <xdr:spPr>
        <a:xfrm flipV="1">
          <a:off x="3987800" y="9324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93" name="直線コネクタ 192"/>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6" name="直線コネクタ 195"/>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7" name="フローチャート : 判断 196"/>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8" name="テキスト ボックス 197"/>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81280</xdr:rowOff>
    </xdr:to>
    <xdr:cxnSp macro="">
      <xdr:nvCxnSpPr>
        <xdr:cNvPr id="199" name="直線コネクタ 198"/>
        <xdr:cNvCxnSpPr/>
      </xdr:nvCxnSpPr>
      <xdr:spPr>
        <a:xfrm flipV="1">
          <a:off x="1320800" y="930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200" name="フローチャート : 判断 199"/>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201" name="テキスト ボックス 200"/>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2" name="フローチャート :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xdr:rowOff>
    </xdr:from>
    <xdr:to>
      <xdr:col>7</xdr:col>
      <xdr:colOff>66675</xdr:colOff>
      <xdr:row>54</xdr:row>
      <xdr:rowOff>116840</xdr:rowOff>
    </xdr:to>
    <xdr:sp macro="" textlink="">
      <xdr:nvSpPr>
        <xdr:cNvPr id="209" name="円/楕円 208"/>
        <xdr:cNvSpPr/>
      </xdr:nvSpPr>
      <xdr:spPr>
        <a:xfrm>
          <a:off x="4775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31767</xdr:rowOff>
    </xdr:from>
    <xdr:ext cx="762000" cy="259045"/>
    <xdr:sp macro="" textlink="">
      <xdr:nvSpPr>
        <xdr:cNvPr id="210" name="扶助費該当値テキスト"/>
        <xdr:cNvSpPr txBox="1"/>
      </xdr:nvSpPr>
      <xdr:spPr>
        <a:xfrm>
          <a:off x="49149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3" name="円/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17" name="円/楕円 216"/>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218" name="テキスト ボックス 217"/>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年度より下水道事業特別会計が、法適用を受ける事業会計へ移行したことに伴い、繰出金の性質区分が繰出金から補助費等に性質区分が変更したため減少となった。</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57</xdr:row>
      <xdr:rowOff>46990</xdr:rowOff>
    </xdr:to>
    <xdr:cxnSp macro="">
      <xdr:nvCxnSpPr>
        <xdr:cNvPr id="251" name="直線コネクタ 250"/>
        <xdr:cNvCxnSpPr/>
      </xdr:nvCxnSpPr>
      <xdr:spPr>
        <a:xfrm flipV="1">
          <a:off x="15671800" y="97205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46990</xdr:rowOff>
    </xdr:to>
    <xdr:cxnSp macro="">
      <xdr:nvCxnSpPr>
        <xdr:cNvPr id="254" name="直線コネクタ 253"/>
        <xdr:cNvCxnSpPr/>
      </xdr:nvCxnSpPr>
      <xdr:spPr>
        <a:xfrm>
          <a:off x="14782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24130</xdr:rowOff>
    </xdr:to>
    <xdr:cxnSp macro="">
      <xdr:nvCxnSpPr>
        <xdr:cNvPr id="257" name="直線コネクタ 256"/>
        <xdr:cNvCxnSpPr/>
      </xdr:nvCxnSpPr>
      <xdr:spPr>
        <a:xfrm>
          <a:off x="13893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157480</xdr:rowOff>
    </xdr:to>
    <xdr:cxnSp macro="">
      <xdr:nvCxnSpPr>
        <xdr:cNvPr id="260" name="直線コネクタ 259"/>
        <xdr:cNvCxnSpPr/>
      </xdr:nvCxnSpPr>
      <xdr:spPr>
        <a:xfrm>
          <a:off x="13004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91440</xdr:rowOff>
    </xdr:from>
    <xdr:to>
      <xdr:col>20</xdr:col>
      <xdr:colOff>209550</xdr:colOff>
      <xdr:row>57</xdr:row>
      <xdr:rowOff>21590</xdr:rowOff>
    </xdr:to>
    <xdr:sp macro="" textlink="">
      <xdr:nvSpPr>
        <xdr:cNvPr id="261" name="フローチャート : 判断 260"/>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62" name="テキスト ボックス 261"/>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63" name="フローチャート : 判断 262"/>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64" name="テキスト ボックス 263"/>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2" name="円/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73" name="テキスト ボックス 27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4" name="円/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5" name="テキスト ボックス 27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6" name="円/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77" name="テキスト ボックス 276"/>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8" name="円/楕円 277"/>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79" name="テキスト ボックス 278"/>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より下水道事業特別会計が、法適用を受ける事業会計へ移行したことに伴い、繰出金の性質区分が繰出金から補助費等に変更したため増加となった。類似団体の平均は下回っており、今後も負担金補助金の見直しを行いながら交付事務の適正化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132715</xdr:rowOff>
    </xdr:from>
    <xdr:to>
      <xdr:col>24</xdr:col>
      <xdr:colOff>31750</xdr:colOff>
      <xdr:row>36</xdr:row>
      <xdr:rowOff>58420</xdr:rowOff>
    </xdr:to>
    <xdr:cxnSp macro="">
      <xdr:nvCxnSpPr>
        <xdr:cNvPr id="307" name="直線コネクタ 306"/>
        <xdr:cNvCxnSpPr/>
      </xdr:nvCxnSpPr>
      <xdr:spPr>
        <a:xfrm>
          <a:off x="15671800" y="613346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109855</xdr:rowOff>
    </xdr:from>
    <xdr:to>
      <xdr:col>22</xdr:col>
      <xdr:colOff>565150</xdr:colOff>
      <xdr:row>35</xdr:row>
      <xdr:rowOff>132715</xdr:rowOff>
    </xdr:to>
    <xdr:cxnSp macro="">
      <xdr:nvCxnSpPr>
        <xdr:cNvPr id="310" name="直線コネクタ 309"/>
        <xdr:cNvCxnSpPr/>
      </xdr:nvCxnSpPr>
      <xdr:spPr>
        <a:xfrm>
          <a:off x="14782800" y="6110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52705</xdr:rowOff>
    </xdr:from>
    <xdr:to>
      <xdr:col>21</xdr:col>
      <xdr:colOff>361950</xdr:colOff>
      <xdr:row>35</xdr:row>
      <xdr:rowOff>109855</xdr:rowOff>
    </xdr:to>
    <xdr:cxnSp macro="">
      <xdr:nvCxnSpPr>
        <xdr:cNvPr id="313" name="直線コネクタ 312"/>
        <xdr:cNvCxnSpPr/>
      </xdr:nvCxnSpPr>
      <xdr:spPr>
        <a:xfrm>
          <a:off x="13893800" y="60534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133350</xdr:rowOff>
    </xdr:from>
    <xdr:to>
      <xdr:col>21</xdr:col>
      <xdr:colOff>412750</xdr:colOff>
      <xdr:row>37</xdr:row>
      <xdr:rowOff>63500</xdr:rowOff>
    </xdr:to>
    <xdr:sp macro="" textlink="">
      <xdr:nvSpPr>
        <xdr:cNvPr id="314" name="フローチャート : 判断 313"/>
        <xdr:cNvSpPr/>
      </xdr:nvSpPr>
      <xdr:spPr>
        <a:xfrm>
          <a:off x="14732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48277</xdr:rowOff>
    </xdr:from>
    <xdr:ext cx="762000" cy="259045"/>
    <xdr:sp macro="" textlink="">
      <xdr:nvSpPr>
        <xdr:cNvPr id="315" name="テキスト ボックス 314"/>
        <xdr:cNvSpPr txBox="1"/>
      </xdr:nvSpPr>
      <xdr:spPr>
        <a:xfrm>
          <a:off x="14401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52705</xdr:rowOff>
    </xdr:from>
    <xdr:to>
      <xdr:col>20</xdr:col>
      <xdr:colOff>158750</xdr:colOff>
      <xdr:row>35</xdr:row>
      <xdr:rowOff>52705</xdr:rowOff>
    </xdr:to>
    <xdr:cxnSp macro="">
      <xdr:nvCxnSpPr>
        <xdr:cNvPr id="316" name="直線コネクタ 315"/>
        <xdr:cNvCxnSpPr/>
      </xdr:nvCxnSpPr>
      <xdr:spPr>
        <a:xfrm>
          <a:off x="13004800" y="6053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127635</xdr:rowOff>
    </xdr:from>
    <xdr:to>
      <xdr:col>20</xdr:col>
      <xdr:colOff>209550</xdr:colOff>
      <xdr:row>37</xdr:row>
      <xdr:rowOff>57785</xdr:rowOff>
    </xdr:to>
    <xdr:sp macro="" textlink="">
      <xdr:nvSpPr>
        <xdr:cNvPr id="317" name="フローチャート : 判断 316"/>
        <xdr:cNvSpPr/>
      </xdr:nvSpPr>
      <xdr:spPr>
        <a:xfrm>
          <a:off x="13843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42562</xdr:rowOff>
    </xdr:from>
    <xdr:ext cx="762000" cy="259045"/>
    <xdr:sp macro="" textlink="">
      <xdr:nvSpPr>
        <xdr:cNvPr id="318" name="テキスト ボックス 317"/>
        <xdr:cNvSpPr txBox="1"/>
      </xdr:nvSpPr>
      <xdr:spPr>
        <a:xfrm>
          <a:off x="13512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9" name="フローチャート : 判断 318"/>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20" name="テキスト ボックス 319"/>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6" name="円/楕円 325"/>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7"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81915</xdr:rowOff>
    </xdr:from>
    <xdr:to>
      <xdr:col>22</xdr:col>
      <xdr:colOff>615950</xdr:colOff>
      <xdr:row>36</xdr:row>
      <xdr:rowOff>12065</xdr:rowOff>
    </xdr:to>
    <xdr:sp macro="" textlink="">
      <xdr:nvSpPr>
        <xdr:cNvPr id="328" name="円/楕円 327"/>
        <xdr:cNvSpPr/>
      </xdr:nvSpPr>
      <xdr:spPr>
        <a:xfrm>
          <a:off x="156210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22242</xdr:rowOff>
    </xdr:from>
    <xdr:ext cx="736600" cy="259045"/>
    <xdr:sp macro="" textlink="">
      <xdr:nvSpPr>
        <xdr:cNvPr id="329" name="テキスト ボックス 328"/>
        <xdr:cNvSpPr txBox="1"/>
      </xdr:nvSpPr>
      <xdr:spPr>
        <a:xfrm>
          <a:off x="15290800" y="5851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59055</xdr:rowOff>
    </xdr:from>
    <xdr:to>
      <xdr:col>21</xdr:col>
      <xdr:colOff>412750</xdr:colOff>
      <xdr:row>35</xdr:row>
      <xdr:rowOff>160655</xdr:rowOff>
    </xdr:to>
    <xdr:sp macro="" textlink="">
      <xdr:nvSpPr>
        <xdr:cNvPr id="330" name="円/楕円 329"/>
        <xdr:cNvSpPr/>
      </xdr:nvSpPr>
      <xdr:spPr>
        <a:xfrm>
          <a:off x="14732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170832</xdr:rowOff>
    </xdr:from>
    <xdr:ext cx="762000" cy="259045"/>
    <xdr:sp macro="" textlink="">
      <xdr:nvSpPr>
        <xdr:cNvPr id="331" name="テキスト ボックス 330"/>
        <xdr:cNvSpPr txBox="1"/>
      </xdr:nvSpPr>
      <xdr:spPr>
        <a:xfrm>
          <a:off x="14401800" y="58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xdr:rowOff>
    </xdr:from>
    <xdr:to>
      <xdr:col>20</xdr:col>
      <xdr:colOff>209550</xdr:colOff>
      <xdr:row>35</xdr:row>
      <xdr:rowOff>103505</xdr:rowOff>
    </xdr:to>
    <xdr:sp macro="" textlink="">
      <xdr:nvSpPr>
        <xdr:cNvPr id="332" name="円/楕円 331"/>
        <xdr:cNvSpPr/>
      </xdr:nvSpPr>
      <xdr:spPr>
        <a:xfrm>
          <a:off x="13843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113682</xdr:rowOff>
    </xdr:from>
    <xdr:ext cx="762000" cy="259045"/>
    <xdr:sp macro="" textlink="">
      <xdr:nvSpPr>
        <xdr:cNvPr id="333" name="テキスト ボックス 332"/>
        <xdr:cNvSpPr txBox="1"/>
      </xdr:nvSpPr>
      <xdr:spPr>
        <a:xfrm>
          <a:off x="13512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xdr:rowOff>
    </xdr:from>
    <xdr:to>
      <xdr:col>19</xdr:col>
      <xdr:colOff>6350</xdr:colOff>
      <xdr:row>35</xdr:row>
      <xdr:rowOff>103505</xdr:rowOff>
    </xdr:to>
    <xdr:sp macro="" textlink="">
      <xdr:nvSpPr>
        <xdr:cNvPr id="334" name="円/楕円 333"/>
        <xdr:cNvSpPr/>
      </xdr:nvSpPr>
      <xdr:spPr>
        <a:xfrm>
          <a:off x="12954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113682</xdr:rowOff>
    </xdr:from>
    <xdr:ext cx="762000" cy="259045"/>
    <xdr:sp macro="" textlink="">
      <xdr:nvSpPr>
        <xdr:cNvPr id="335" name="テキスト ボックス 334"/>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年々減少傾向にあり、平成</a:t>
          </a:r>
          <a:r>
            <a:rPr kumimoji="1" lang="en-US" altLang="ja-JP" sz="1300">
              <a:latin typeface="ＭＳ Ｐゴシック"/>
            </a:rPr>
            <a:t>28</a:t>
          </a:r>
          <a:r>
            <a:rPr kumimoji="1" lang="ja-JP" altLang="en-US" sz="1300">
              <a:latin typeface="ＭＳ Ｐゴシック"/>
            </a:rPr>
            <a:t>年度においては類似団体平均と同率となった。</a:t>
          </a:r>
          <a:endParaRPr kumimoji="1" lang="en-US" altLang="ja-JP" sz="1300">
            <a:latin typeface="ＭＳ Ｐゴシック"/>
          </a:endParaRPr>
        </a:p>
        <a:p>
          <a:r>
            <a:rPr kumimoji="1" lang="ja-JP" altLang="en-US" sz="1300">
              <a:latin typeface="ＭＳ Ｐゴシック"/>
            </a:rPr>
            <a:t>　今後も毎年度事務事業の必要性・緊急性を検証するとともに、発行額の抑制に留意するほか、新規発行にあたっては、交付税措置率の高い地方債の選択発行に努める。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122101</xdr:rowOff>
    </xdr:from>
    <xdr:to>
      <xdr:col>7</xdr:col>
      <xdr:colOff>15875</xdr:colOff>
      <xdr:row>77</xdr:row>
      <xdr:rowOff>148227</xdr:rowOff>
    </xdr:to>
    <xdr:cxnSp macro="">
      <xdr:nvCxnSpPr>
        <xdr:cNvPr id="370" name="直線コネクタ 369"/>
        <xdr:cNvCxnSpPr/>
      </xdr:nvCxnSpPr>
      <xdr:spPr>
        <a:xfrm flipV="1">
          <a:off x="3987800" y="133237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148227</xdr:rowOff>
    </xdr:from>
    <xdr:to>
      <xdr:col>5</xdr:col>
      <xdr:colOff>549275</xdr:colOff>
      <xdr:row>78</xdr:row>
      <xdr:rowOff>2902</xdr:rowOff>
    </xdr:to>
    <xdr:cxnSp macro="">
      <xdr:nvCxnSpPr>
        <xdr:cNvPr id="373" name="直線コネクタ 372"/>
        <xdr:cNvCxnSpPr/>
      </xdr:nvCxnSpPr>
      <xdr:spPr>
        <a:xfrm flipV="1">
          <a:off x="3098800" y="133498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2902</xdr:rowOff>
    </xdr:from>
    <xdr:to>
      <xdr:col>4</xdr:col>
      <xdr:colOff>346075</xdr:colOff>
      <xdr:row>78</xdr:row>
      <xdr:rowOff>29029</xdr:rowOff>
    </xdr:to>
    <xdr:cxnSp macro="">
      <xdr:nvCxnSpPr>
        <xdr:cNvPr id="376" name="直線コネクタ 375"/>
        <xdr:cNvCxnSpPr/>
      </xdr:nvCxnSpPr>
      <xdr:spPr>
        <a:xfrm flipV="1">
          <a:off x="2209800" y="133760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131718</xdr:rowOff>
    </xdr:from>
    <xdr:to>
      <xdr:col>4</xdr:col>
      <xdr:colOff>396875</xdr:colOff>
      <xdr:row>77</xdr:row>
      <xdr:rowOff>61868</xdr:rowOff>
    </xdr:to>
    <xdr:sp macro="" textlink="">
      <xdr:nvSpPr>
        <xdr:cNvPr id="377" name="フローチャート : 判断 376"/>
        <xdr:cNvSpPr/>
      </xdr:nvSpPr>
      <xdr:spPr>
        <a:xfrm>
          <a:off x="30480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72044</xdr:rowOff>
    </xdr:from>
    <xdr:ext cx="762000" cy="259045"/>
    <xdr:sp macro="" textlink="">
      <xdr:nvSpPr>
        <xdr:cNvPr id="378" name="テキスト ボックス 377"/>
        <xdr:cNvSpPr txBox="1"/>
      </xdr:nvSpPr>
      <xdr:spPr>
        <a:xfrm>
          <a:off x="2717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29029</xdr:rowOff>
    </xdr:from>
    <xdr:to>
      <xdr:col>3</xdr:col>
      <xdr:colOff>142875</xdr:colOff>
      <xdr:row>78</xdr:row>
      <xdr:rowOff>120469</xdr:rowOff>
    </xdr:to>
    <xdr:cxnSp macro="">
      <xdr:nvCxnSpPr>
        <xdr:cNvPr id="379" name="直線コネクタ 378"/>
        <xdr:cNvCxnSpPr/>
      </xdr:nvCxnSpPr>
      <xdr:spPr>
        <a:xfrm flipV="1">
          <a:off x="1320800" y="1340212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151312</xdr:rowOff>
    </xdr:from>
    <xdr:to>
      <xdr:col>3</xdr:col>
      <xdr:colOff>193675</xdr:colOff>
      <xdr:row>77</xdr:row>
      <xdr:rowOff>81462</xdr:rowOff>
    </xdr:to>
    <xdr:sp macro="" textlink="">
      <xdr:nvSpPr>
        <xdr:cNvPr id="380" name="フローチャート : 判断 379"/>
        <xdr:cNvSpPr/>
      </xdr:nvSpPr>
      <xdr:spPr>
        <a:xfrm>
          <a:off x="2159000" y="1318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91639</xdr:rowOff>
    </xdr:from>
    <xdr:ext cx="762000" cy="259045"/>
    <xdr:sp macro="" textlink="">
      <xdr:nvSpPr>
        <xdr:cNvPr id="381" name="テキスト ボックス 380"/>
        <xdr:cNvSpPr txBox="1"/>
      </xdr:nvSpPr>
      <xdr:spPr>
        <a:xfrm>
          <a:off x="1828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82" name="フローチャート : 判断 381"/>
        <xdr:cNvSpPr/>
      </xdr:nvSpPr>
      <xdr:spPr>
        <a:xfrm>
          <a:off x="1270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98170</xdr:rowOff>
    </xdr:from>
    <xdr:ext cx="762000" cy="259045"/>
    <xdr:sp macro="" textlink="">
      <xdr:nvSpPr>
        <xdr:cNvPr id="383" name="テキスト ボックス 382"/>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89" name="円/楕円 388"/>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43378</xdr:rowOff>
    </xdr:from>
    <xdr:ext cx="762000" cy="259045"/>
    <xdr:sp macro="" textlink="">
      <xdr:nvSpPr>
        <xdr:cNvPr id="390" name="公債費該当値テキスト"/>
        <xdr:cNvSpPr txBox="1"/>
      </xdr:nvSpPr>
      <xdr:spPr>
        <a:xfrm>
          <a:off x="4914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97427</xdr:rowOff>
    </xdr:from>
    <xdr:to>
      <xdr:col>5</xdr:col>
      <xdr:colOff>600075</xdr:colOff>
      <xdr:row>78</xdr:row>
      <xdr:rowOff>27577</xdr:rowOff>
    </xdr:to>
    <xdr:sp macro="" textlink="">
      <xdr:nvSpPr>
        <xdr:cNvPr id="391" name="円/楕円 390"/>
        <xdr:cNvSpPr/>
      </xdr:nvSpPr>
      <xdr:spPr>
        <a:xfrm>
          <a:off x="3937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12354</xdr:rowOff>
    </xdr:from>
    <xdr:ext cx="736600" cy="259045"/>
    <xdr:sp macro="" textlink="">
      <xdr:nvSpPr>
        <xdr:cNvPr id="392" name="テキスト ボックス 391"/>
        <xdr:cNvSpPr txBox="1"/>
      </xdr:nvSpPr>
      <xdr:spPr>
        <a:xfrm>
          <a:off x="3606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123552</xdr:rowOff>
    </xdr:from>
    <xdr:to>
      <xdr:col>4</xdr:col>
      <xdr:colOff>396875</xdr:colOff>
      <xdr:row>78</xdr:row>
      <xdr:rowOff>53702</xdr:rowOff>
    </xdr:to>
    <xdr:sp macro="" textlink="">
      <xdr:nvSpPr>
        <xdr:cNvPr id="393" name="円/楕円 392"/>
        <xdr:cNvSpPr/>
      </xdr:nvSpPr>
      <xdr:spPr>
        <a:xfrm>
          <a:off x="3048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38479</xdr:rowOff>
    </xdr:from>
    <xdr:ext cx="762000" cy="259045"/>
    <xdr:sp macro="" textlink="">
      <xdr:nvSpPr>
        <xdr:cNvPr id="394" name="テキスト ボックス 393"/>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149679</xdr:rowOff>
    </xdr:from>
    <xdr:to>
      <xdr:col>3</xdr:col>
      <xdr:colOff>193675</xdr:colOff>
      <xdr:row>78</xdr:row>
      <xdr:rowOff>79829</xdr:rowOff>
    </xdr:to>
    <xdr:sp macro="" textlink="">
      <xdr:nvSpPr>
        <xdr:cNvPr id="395" name="円/楕円 394"/>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64606</xdr:rowOff>
    </xdr:from>
    <xdr:ext cx="762000" cy="259045"/>
    <xdr:sp macro="" textlink="">
      <xdr:nvSpPr>
        <xdr:cNvPr id="396" name="テキスト ボックス 395"/>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69669</xdr:rowOff>
    </xdr:from>
    <xdr:to>
      <xdr:col>1</xdr:col>
      <xdr:colOff>676275</xdr:colOff>
      <xdr:row>78</xdr:row>
      <xdr:rowOff>171269</xdr:rowOff>
    </xdr:to>
    <xdr:sp macro="" textlink="">
      <xdr:nvSpPr>
        <xdr:cNvPr id="397" name="円/楕円 396"/>
        <xdr:cNvSpPr/>
      </xdr:nvSpPr>
      <xdr:spPr>
        <a:xfrm>
          <a:off x="1270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156046</xdr:rowOff>
    </xdr:from>
    <xdr:ext cx="762000" cy="259045"/>
    <xdr:sp macro="" textlink="">
      <xdr:nvSpPr>
        <xdr:cNvPr id="398" name="テキスト ボックス 397"/>
        <xdr:cNvSpPr txBox="1"/>
      </xdr:nvSpPr>
      <xdr:spPr>
        <a:xfrm>
          <a:off x="939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公債費以外での経常収支比率は類似団体の平均を下回っている。今後も事務事業の見直し等による経常経費の削減に努める。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75</xdr:row>
      <xdr:rowOff>138430</xdr:rowOff>
    </xdr:to>
    <xdr:cxnSp macro="">
      <xdr:nvCxnSpPr>
        <xdr:cNvPr id="429" name="直線コネクタ 428"/>
        <xdr:cNvCxnSpPr/>
      </xdr:nvCxnSpPr>
      <xdr:spPr>
        <a:xfrm>
          <a:off x="15671800" y="12969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42418</xdr:rowOff>
    </xdr:from>
    <xdr:to>
      <xdr:col>22</xdr:col>
      <xdr:colOff>565150</xdr:colOff>
      <xdr:row>75</xdr:row>
      <xdr:rowOff>110998</xdr:rowOff>
    </xdr:to>
    <xdr:cxnSp macro="">
      <xdr:nvCxnSpPr>
        <xdr:cNvPr id="432" name="直線コネクタ 431"/>
        <xdr:cNvCxnSpPr/>
      </xdr:nvCxnSpPr>
      <xdr:spPr>
        <a:xfrm>
          <a:off x="14782800" y="129011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44704</xdr:rowOff>
    </xdr:from>
    <xdr:to>
      <xdr:col>21</xdr:col>
      <xdr:colOff>361950</xdr:colOff>
      <xdr:row>75</xdr:row>
      <xdr:rowOff>42418</xdr:rowOff>
    </xdr:to>
    <xdr:cxnSp macro="">
      <xdr:nvCxnSpPr>
        <xdr:cNvPr id="435" name="直線コネクタ 434"/>
        <xdr:cNvCxnSpPr/>
      </xdr:nvCxnSpPr>
      <xdr:spPr>
        <a:xfrm>
          <a:off x="13893800" y="127320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6" name="フローチャート : 判断 435"/>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7" name="テキスト ボックス 436"/>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30988</xdr:rowOff>
    </xdr:from>
    <xdr:to>
      <xdr:col>20</xdr:col>
      <xdr:colOff>158750</xdr:colOff>
      <xdr:row>74</xdr:row>
      <xdr:rowOff>44704</xdr:rowOff>
    </xdr:to>
    <xdr:cxnSp macro="">
      <xdr:nvCxnSpPr>
        <xdr:cNvPr id="438" name="直線コネクタ 437"/>
        <xdr:cNvCxnSpPr/>
      </xdr:nvCxnSpPr>
      <xdr:spPr>
        <a:xfrm>
          <a:off x="13004800" y="127182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9" name="フローチャート : 判断 438"/>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0" name="テキスト ボックス 439"/>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41" name="フローチャート : 判断 440"/>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42" name="テキスト ボックス 441"/>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48" name="円/楕円 447"/>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49"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60198</xdr:rowOff>
    </xdr:from>
    <xdr:to>
      <xdr:col>22</xdr:col>
      <xdr:colOff>615950</xdr:colOff>
      <xdr:row>75</xdr:row>
      <xdr:rowOff>161798</xdr:rowOff>
    </xdr:to>
    <xdr:sp macro="" textlink="">
      <xdr:nvSpPr>
        <xdr:cNvPr id="450" name="円/楕円 449"/>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525</xdr:rowOff>
    </xdr:from>
    <xdr:ext cx="736600" cy="259045"/>
    <xdr:sp macro="" textlink="">
      <xdr:nvSpPr>
        <xdr:cNvPr id="451" name="テキスト ボックス 450"/>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163068</xdr:rowOff>
    </xdr:from>
    <xdr:to>
      <xdr:col>21</xdr:col>
      <xdr:colOff>412750</xdr:colOff>
      <xdr:row>75</xdr:row>
      <xdr:rowOff>93218</xdr:rowOff>
    </xdr:to>
    <xdr:sp macro="" textlink="">
      <xdr:nvSpPr>
        <xdr:cNvPr id="452" name="円/楕円 451"/>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103395</xdr:rowOff>
    </xdr:from>
    <xdr:ext cx="762000" cy="259045"/>
    <xdr:sp macro="" textlink="">
      <xdr:nvSpPr>
        <xdr:cNvPr id="453" name="テキスト ボックス 452"/>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165354</xdr:rowOff>
    </xdr:from>
    <xdr:to>
      <xdr:col>20</xdr:col>
      <xdr:colOff>209550</xdr:colOff>
      <xdr:row>74</xdr:row>
      <xdr:rowOff>95504</xdr:rowOff>
    </xdr:to>
    <xdr:sp macro="" textlink="">
      <xdr:nvSpPr>
        <xdr:cNvPr id="454" name="円/楕円 453"/>
        <xdr:cNvSpPr/>
      </xdr:nvSpPr>
      <xdr:spPr>
        <a:xfrm>
          <a:off x="13843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105681</xdr:rowOff>
    </xdr:from>
    <xdr:ext cx="762000" cy="259045"/>
    <xdr:sp macro="" textlink="">
      <xdr:nvSpPr>
        <xdr:cNvPr id="455" name="テキスト ボックス 454"/>
        <xdr:cNvSpPr txBox="1"/>
      </xdr:nvSpPr>
      <xdr:spPr>
        <a:xfrm>
          <a:off x="13512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151638</xdr:rowOff>
    </xdr:from>
    <xdr:to>
      <xdr:col>19</xdr:col>
      <xdr:colOff>6350</xdr:colOff>
      <xdr:row>74</xdr:row>
      <xdr:rowOff>81788</xdr:rowOff>
    </xdr:to>
    <xdr:sp macro="" textlink="">
      <xdr:nvSpPr>
        <xdr:cNvPr id="456" name="円/楕円 455"/>
        <xdr:cNvSpPr/>
      </xdr:nvSpPr>
      <xdr:spPr>
        <a:xfrm>
          <a:off x="12954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91965</xdr:rowOff>
    </xdr:from>
    <xdr:ext cx="762000" cy="259045"/>
    <xdr:sp macro="" textlink="">
      <xdr:nvSpPr>
        <xdr:cNvPr id="457" name="テキスト ボックス 456"/>
        <xdr:cNvSpPr txBox="1"/>
      </xdr:nvSpPr>
      <xdr:spPr>
        <a:xfrm>
          <a:off x="12623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岩手県花巻市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742</xdr:rowOff>
    </xdr:from>
    <xdr:to>
      <xdr:col>4</xdr:col>
      <xdr:colOff>1117600</xdr:colOff>
      <xdr:row>17</xdr:row>
      <xdr:rowOff>29137</xdr:rowOff>
    </xdr:to>
    <xdr:cxnSp macro="">
      <xdr:nvCxnSpPr>
        <xdr:cNvPr id="52" name="直線コネクタ 51"/>
        <xdr:cNvCxnSpPr/>
      </xdr:nvCxnSpPr>
      <xdr:spPr bwMode="auto">
        <a:xfrm flipV="1">
          <a:off x="5003800" y="2963017"/>
          <a:ext cx="647700" cy="2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29137</xdr:rowOff>
    </xdr:from>
    <xdr:to>
      <xdr:col>4</xdr:col>
      <xdr:colOff>469900</xdr:colOff>
      <xdr:row>17</xdr:row>
      <xdr:rowOff>42445</xdr:rowOff>
    </xdr:to>
    <xdr:cxnSp macro="">
      <xdr:nvCxnSpPr>
        <xdr:cNvPr id="55" name="直線コネクタ 54"/>
        <xdr:cNvCxnSpPr/>
      </xdr:nvCxnSpPr>
      <xdr:spPr bwMode="auto">
        <a:xfrm flipV="1">
          <a:off x="4305300" y="2991412"/>
          <a:ext cx="698500" cy="1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42445</xdr:rowOff>
    </xdr:from>
    <xdr:to>
      <xdr:col>3</xdr:col>
      <xdr:colOff>904875</xdr:colOff>
      <xdr:row>17</xdr:row>
      <xdr:rowOff>62840</xdr:rowOff>
    </xdr:to>
    <xdr:cxnSp macro="">
      <xdr:nvCxnSpPr>
        <xdr:cNvPr id="58" name="直線コネクタ 57"/>
        <xdr:cNvCxnSpPr/>
      </xdr:nvCxnSpPr>
      <xdr:spPr bwMode="auto">
        <a:xfrm flipV="1">
          <a:off x="3606800" y="3004720"/>
          <a:ext cx="698500" cy="20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15126</xdr:rowOff>
    </xdr:from>
    <xdr:to>
      <xdr:col>3</xdr:col>
      <xdr:colOff>955675</xdr:colOff>
      <xdr:row>18</xdr:row>
      <xdr:rowOff>116726</xdr:rowOff>
    </xdr:to>
    <xdr:sp macro="" textlink="">
      <xdr:nvSpPr>
        <xdr:cNvPr id="59" name="フローチャート : 判断 58"/>
        <xdr:cNvSpPr/>
      </xdr:nvSpPr>
      <xdr:spPr bwMode="auto">
        <a:xfrm>
          <a:off x="4254500" y="3148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101503</xdr:rowOff>
    </xdr:from>
    <xdr:ext cx="762000" cy="259045"/>
    <xdr:sp macro="" textlink="">
      <xdr:nvSpPr>
        <xdr:cNvPr id="60" name="テキスト ボックス 59"/>
        <xdr:cNvSpPr txBox="1"/>
      </xdr:nvSpPr>
      <xdr:spPr>
        <a:xfrm>
          <a:off x="3924300" y="323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26819</xdr:rowOff>
    </xdr:from>
    <xdr:to>
      <xdr:col>3</xdr:col>
      <xdr:colOff>206375</xdr:colOff>
      <xdr:row>17</xdr:row>
      <xdr:rowOff>62840</xdr:rowOff>
    </xdr:to>
    <xdr:cxnSp macro="">
      <xdr:nvCxnSpPr>
        <xdr:cNvPr id="61" name="直線コネクタ 60"/>
        <xdr:cNvCxnSpPr/>
      </xdr:nvCxnSpPr>
      <xdr:spPr bwMode="auto">
        <a:xfrm>
          <a:off x="2908300" y="2989094"/>
          <a:ext cx="6985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37055</xdr:rowOff>
    </xdr:from>
    <xdr:to>
      <xdr:col>3</xdr:col>
      <xdr:colOff>257175</xdr:colOff>
      <xdr:row>18</xdr:row>
      <xdr:rowOff>138655</xdr:rowOff>
    </xdr:to>
    <xdr:sp macro="" textlink="">
      <xdr:nvSpPr>
        <xdr:cNvPr id="62" name="フローチャート : 判断 61"/>
        <xdr:cNvSpPr/>
      </xdr:nvSpPr>
      <xdr:spPr bwMode="auto">
        <a:xfrm>
          <a:off x="3556000" y="3170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123432</xdr:rowOff>
    </xdr:from>
    <xdr:ext cx="762000" cy="259045"/>
    <xdr:sp macro="" textlink="">
      <xdr:nvSpPr>
        <xdr:cNvPr id="63" name="テキスト ボックス 62"/>
        <xdr:cNvSpPr txBox="1"/>
      </xdr:nvSpPr>
      <xdr:spPr>
        <a:xfrm>
          <a:off x="3225800" y="325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2455</xdr:rowOff>
    </xdr:from>
    <xdr:to>
      <xdr:col>2</xdr:col>
      <xdr:colOff>692150</xdr:colOff>
      <xdr:row>18</xdr:row>
      <xdr:rowOff>104055</xdr:rowOff>
    </xdr:to>
    <xdr:sp macro="" textlink="">
      <xdr:nvSpPr>
        <xdr:cNvPr id="64" name="フローチャート : 判断 63"/>
        <xdr:cNvSpPr/>
      </xdr:nvSpPr>
      <xdr:spPr bwMode="auto">
        <a:xfrm>
          <a:off x="2857500" y="313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88832</xdr:rowOff>
    </xdr:from>
    <xdr:ext cx="762000" cy="259045"/>
    <xdr:sp macro="" textlink="">
      <xdr:nvSpPr>
        <xdr:cNvPr id="65" name="テキスト ボックス 64"/>
        <xdr:cNvSpPr txBox="1"/>
      </xdr:nvSpPr>
      <xdr:spPr>
        <a:xfrm>
          <a:off x="2527300" y="322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121392</xdr:rowOff>
    </xdr:from>
    <xdr:to>
      <xdr:col>5</xdr:col>
      <xdr:colOff>34925</xdr:colOff>
      <xdr:row>17</xdr:row>
      <xdr:rowOff>51542</xdr:rowOff>
    </xdr:to>
    <xdr:sp macro="" textlink="">
      <xdr:nvSpPr>
        <xdr:cNvPr id="71" name="円/楕円 70"/>
        <xdr:cNvSpPr/>
      </xdr:nvSpPr>
      <xdr:spPr bwMode="auto">
        <a:xfrm>
          <a:off x="5600700" y="291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93469</xdr:rowOff>
    </xdr:from>
    <xdr:ext cx="762000" cy="259045"/>
    <xdr:sp macro="" textlink="">
      <xdr:nvSpPr>
        <xdr:cNvPr id="72" name="人口1人当たり決算額の推移該当値テキスト130"/>
        <xdr:cNvSpPr txBox="1"/>
      </xdr:nvSpPr>
      <xdr:spPr>
        <a:xfrm>
          <a:off x="5740400" y="288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149787</xdr:rowOff>
    </xdr:from>
    <xdr:to>
      <xdr:col>4</xdr:col>
      <xdr:colOff>520700</xdr:colOff>
      <xdr:row>17</xdr:row>
      <xdr:rowOff>79937</xdr:rowOff>
    </xdr:to>
    <xdr:sp macro="" textlink="">
      <xdr:nvSpPr>
        <xdr:cNvPr id="73" name="円/楕円 72"/>
        <xdr:cNvSpPr/>
      </xdr:nvSpPr>
      <xdr:spPr bwMode="auto">
        <a:xfrm>
          <a:off x="4953000" y="294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64714</xdr:rowOff>
    </xdr:from>
    <xdr:ext cx="736600" cy="259045"/>
    <xdr:sp macro="" textlink="">
      <xdr:nvSpPr>
        <xdr:cNvPr id="74" name="テキスト ボックス 73"/>
        <xdr:cNvSpPr txBox="1"/>
      </xdr:nvSpPr>
      <xdr:spPr>
        <a:xfrm>
          <a:off x="4622800" y="302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163095</xdr:rowOff>
    </xdr:from>
    <xdr:to>
      <xdr:col>3</xdr:col>
      <xdr:colOff>955675</xdr:colOff>
      <xdr:row>17</xdr:row>
      <xdr:rowOff>93245</xdr:rowOff>
    </xdr:to>
    <xdr:sp macro="" textlink="">
      <xdr:nvSpPr>
        <xdr:cNvPr id="75" name="円/楕円 74"/>
        <xdr:cNvSpPr/>
      </xdr:nvSpPr>
      <xdr:spPr bwMode="auto">
        <a:xfrm>
          <a:off x="4254500" y="295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103422</xdr:rowOff>
    </xdr:from>
    <xdr:ext cx="762000" cy="259045"/>
    <xdr:sp macro="" textlink="">
      <xdr:nvSpPr>
        <xdr:cNvPr id="76" name="テキスト ボックス 75"/>
        <xdr:cNvSpPr txBox="1"/>
      </xdr:nvSpPr>
      <xdr:spPr>
        <a:xfrm>
          <a:off x="3924300" y="27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12040</xdr:rowOff>
    </xdr:from>
    <xdr:to>
      <xdr:col>3</xdr:col>
      <xdr:colOff>257175</xdr:colOff>
      <xdr:row>17</xdr:row>
      <xdr:rowOff>113640</xdr:rowOff>
    </xdr:to>
    <xdr:sp macro="" textlink="">
      <xdr:nvSpPr>
        <xdr:cNvPr id="77" name="円/楕円 76"/>
        <xdr:cNvSpPr/>
      </xdr:nvSpPr>
      <xdr:spPr bwMode="auto">
        <a:xfrm>
          <a:off x="3556000" y="297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123817</xdr:rowOff>
    </xdr:from>
    <xdr:ext cx="762000" cy="259045"/>
    <xdr:sp macro="" textlink="">
      <xdr:nvSpPr>
        <xdr:cNvPr id="78" name="テキスト ボックス 77"/>
        <xdr:cNvSpPr txBox="1"/>
      </xdr:nvSpPr>
      <xdr:spPr>
        <a:xfrm>
          <a:off x="3225800" y="27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75,846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147469</xdr:rowOff>
    </xdr:from>
    <xdr:to>
      <xdr:col>2</xdr:col>
      <xdr:colOff>692150</xdr:colOff>
      <xdr:row>17</xdr:row>
      <xdr:rowOff>77619</xdr:rowOff>
    </xdr:to>
    <xdr:sp macro="" textlink="">
      <xdr:nvSpPr>
        <xdr:cNvPr id="79" name="円/楕円 78"/>
        <xdr:cNvSpPr/>
      </xdr:nvSpPr>
      <xdr:spPr bwMode="auto">
        <a:xfrm>
          <a:off x="2857500" y="2938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87796</xdr:rowOff>
    </xdr:from>
    <xdr:ext cx="762000" cy="259045"/>
    <xdr:sp macro="" textlink="">
      <xdr:nvSpPr>
        <xdr:cNvPr id="80" name="テキスト ボックス 79"/>
        <xdr:cNvSpPr txBox="1"/>
      </xdr:nvSpPr>
      <xdr:spPr>
        <a:xfrm>
          <a:off x="2527300" y="270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308028</xdr:rowOff>
    </xdr:from>
    <xdr:to>
      <xdr:col>4</xdr:col>
      <xdr:colOff>1117600</xdr:colOff>
      <xdr:row>36</xdr:row>
      <xdr:rowOff>11557</xdr:rowOff>
    </xdr:to>
    <xdr:cxnSp macro="">
      <xdr:nvCxnSpPr>
        <xdr:cNvPr id="112" name="直線コネクタ 111"/>
        <xdr:cNvCxnSpPr/>
      </xdr:nvCxnSpPr>
      <xdr:spPr bwMode="auto">
        <a:xfrm>
          <a:off x="5003800" y="6918378"/>
          <a:ext cx="647700" cy="46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308028</xdr:rowOff>
    </xdr:from>
    <xdr:to>
      <xdr:col>4</xdr:col>
      <xdr:colOff>469900</xdr:colOff>
      <xdr:row>35</xdr:row>
      <xdr:rowOff>313286</xdr:rowOff>
    </xdr:to>
    <xdr:cxnSp macro="">
      <xdr:nvCxnSpPr>
        <xdr:cNvPr id="115" name="直線コネクタ 114"/>
        <xdr:cNvCxnSpPr/>
      </xdr:nvCxnSpPr>
      <xdr:spPr bwMode="auto">
        <a:xfrm flipV="1">
          <a:off x="4305300" y="6918378"/>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245026</xdr:rowOff>
    </xdr:from>
    <xdr:to>
      <xdr:col>3</xdr:col>
      <xdr:colOff>904875</xdr:colOff>
      <xdr:row>35</xdr:row>
      <xdr:rowOff>313286</xdr:rowOff>
    </xdr:to>
    <xdr:cxnSp macro="">
      <xdr:nvCxnSpPr>
        <xdr:cNvPr id="118" name="直線コネクタ 117"/>
        <xdr:cNvCxnSpPr/>
      </xdr:nvCxnSpPr>
      <xdr:spPr bwMode="auto">
        <a:xfrm>
          <a:off x="3606800" y="6855376"/>
          <a:ext cx="698500" cy="6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37658</xdr:rowOff>
    </xdr:from>
    <xdr:to>
      <xdr:col>3</xdr:col>
      <xdr:colOff>955675</xdr:colOff>
      <xdr:row>37</xdr:row>
      <xdr:rowOff>139258</xdr:rowOff>
    </xdr:to>
    <xdr:sp macro="" textlink="">
      <xdr:nvSpPr>
        <xdr:cNvPr id="119" name="フローチャート : 判断 118"/>
        <xdr:cNvSpPr/>
      </xdr:nvSpPr>
      <xdr:spPr bwMode="auto">
        <a:xfrm>
          <a:off x="4254500" y="7162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124035</xdr:rowOff>
    </xdr:from>
    <xdr:ext cx="762000" cy="259045"/>
    <xdr:sp macro="" textlink="">
      <xdr:nvSpPr>
        <xdr:cNvPr id="120" name="テキスト ボックス 119"/>
        <xdr:cNvSpPr txBox="1"/>
      </xdr:nvSpPr>
      <xdr:spPr>
        <a:xfrm>
          <a:off x="3924300" y="72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172651</xdr:rowOff>
    </xdr:from>
    <xdr:to>
      <xdr:col>3</xdr:col>
      <xdr:colOff>206375</xdr:colOff>
      <xdr:row>35</xdr:row>
      <xdr:rowOff>245026</xdr:rowOff>
    </xdr:to>
    <xdr:cxnSp macro="">
      <xdr:nvCxnSpPr>
        <xdr:cNvPr id="121" name="直線コネクタ 120"/>
        <xdr:cNvCxnSpPr/>
      </xdr:nvCxnSpPr>
      <xdr:spPr bwMode="auto">
        <a:xfrm>
          <a:off x="2908300" y="6783001"/>
          <a:ext cx="698500" cy="7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164943</xdr:rowOff>
    </xdr:from>
    <xdr:to>
      <xdr:col>3</xdr:col>
      <xdr:colOff>257175</xdr:colOff>
      <xdr:row>37</xdr:row>
      <xdr:rowOff>95093</xdr:rowOff>
    </xdr:to>
    <xdr:sp macro="" textlink="">
      <xdr:nvSpPr>
        <xdr:cNvPr id="122" name="フローチャート : 判断 121"/>
        <xdr:cNvSpPr/>
      </xdr:nvSpPr>
      <xdr:spPr bwMode="auto">
        <a:xfrm>
          <a:off x="3556000" y="711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79870</xdr:rowOff>
    </xdr:from>
    <xdr:ext cx="762000" cy="259045"/>
    <xdr:sp macro="" textlink="">
      <xdr:nvSpPr>
        <xdr:cNvPr id="123" name="テキスト ボックス 122"/>
        <xdr:cNvSpPr txBox="1"/>
      </xdr:nvSpPr>
      <xdr:spPr>
        <a:xfrm>
          <a:off x="3225800" y="720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144025</xdr:rowOff>
    </xdr:from>
    <xdr:to>
      <xdr:col>2</xdr:col>
      <xdr:colOff>692150</xdr:colOff>
      <xdr:row>37</xdr:row>
      <xdr:rowOff>74175</xdr:rowOff>
    </xdr:to>
    <xdr:sp macro="" textlink="">
      <xdr:nvSpPr>
        <xdr:cNvPr id="124" name="フローチャート : 判断 123"/>
        <xdr:cNvSpPr/>
      </xdr:nvSpPr>
      <xdr:spPr bwMode="auto">
        <a:xfrm>
          <a:off x="2857500" y="70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58952</xdr:rowOff>
    </xdr:from>
    <xdr:ext cx="762000" cy="259045"/>
    <xdr:sp macro="" textlink="">
      <xdr:nvSpPr>
        <xdr:cNvPr id="125" name="テキスト ボックス 124"/>
        <xdr:cNvSpPr txBox="1"/>
      </xdr:nvSpPr>
      <xdr:spPr>
        <a:xfrm>
          <a:off x="2527300" y="71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303657</xdr:rowOff>
    </xdr:from>
    <xdr:to>
      <xdr:col>5</xdr:col>
      <xdr:colOff>34925</xdr:colOff>
      <xdr:row>36</xdr:row>
      <xdr:rowOff>62357</xdr:rowOff>
    </xdr:to>
    <xdr:sp macro="" textlink="">
      <xdr:nvSpPr>
        <xdr:cNvPr id="131" name="円/楕円 130"/>
        <xdr:cNvSpPr/>
      </xdr:nvSpPr>
      <xdr:spPr bwMode="auto">
        <a:xfrm>
          <a:off x="5600700" y="691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148734</xdr:rowOff>
    </xdr:from>
    <xdr:ext cx="762000" cy="259045"/>
    <xdr:sp macro="" textlink="">
      <xdr:nvSpPr>
        <xdr:cNvPr id="132" name="人口1人当たり決算額の推移該当値テキスト445"/>
        <xdr:cNvSpPr txBox="1"/>
      </xdr:nvSpPr>
      <xdr:spPr>
        <a:xfrm>
          <a:off x="5740400" y="675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257228</xdr:rowOff>
    </xdr:from>
    <xdr:to>
      <xdr:col>4</xdr:col>
      <xdr:colOff>520700</xdr:colOff>
      <xdr:row>36</xdr:row>
      <xdr:rowOff>15928</xdr:rowOff>
    </xdr:to>
    <xdr:sp macro="" textlink="">
      <xdr:nvSpPr>
        <xdr:cNvPr id="133" name="円/楕円 132"/>
        <xdr:cNvSpPr/>
      </xdr:nvSpPr>
      <xdr:spPr bwMode="auto">
        <a:xfrm>
          <a:off x="4953000" y="686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26105</xdr:rowOff>
    </xdr:from>
    <xdr:ext cx="736600" cy="259045"/>
    <xdr:sp macro="" textlink="">
      <xdr:nvSpPr>
        <xdr:cNvPr id="134" name="テキスト ボックス 133"/>
        <xdr:cNvSpPr txBox="1"/>
      </xdr:nvSpPr>
      <xdr:spPr>
        <a:xfrm>
          <a:off x="4622800" y="6636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262486</xdr:rowOff>
    </xdr:from>
    <xdr:to>
      <xdr:col>3</xdr:col>
      <xdr:colOff>955675</xdr:colOff>
      <xdr:row>36</xdr:row>
      <xdr:rowOff>21186</xdr:rowOff>
    </xdr:to>
    <xdr:sp macro="" textlink="">
      <xdr:nvSpPr>
        <xdr:cNvPr id="135" name="円/楕円 134"/>
        <xdr:cNvSpPr/>
      </xdr:nvSpPr>
      <xdr:spPr bwMode="auto">
        <a:xfrm>
          <a:off x="4254500" y="687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31363</xdr:rowOff>
    </xdr:from>
    <xdr:ext cx="762000" cy="259045"/>
    <xdr:sp macro="" textlink="">
      <xdr:nvSpPr>
        <xdr:cNvPr id="136" name="テキスト ボックス 135"/>
        <xdr:cNvSpPr txBox="1"/>
      </xdr:nvSpPr>
      <xdr:spPr>
        <a:xfrm>
          <a:off x="3924300" y="664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194226</xdr:rowOff>
    </xdr:from>
    <xdr:to>
      <xdr:col>3</xdr:col>
      <xdr:colOff>257175</xdr:colOff>
      <xdr:row>35</xdr:row>
      <xdr:rowOff>295826</xdr:rowOff>
    </xdr:to>
    <xdr:sp macro="" textlink="">
      <xdr:nvSpPr>
        <xdr:cNvPr id="137" name="円/楕円 136"/>
        <xdr:cNvSpPr/>
      </xdr:nvSpPr>
      <xdr:spPr bwMode="auto">
        <a:xfrm>
          <a:off x="3556000" y="680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306003</xdr:rowOff>
    </xdr:from>
    <xdr:ext cx="762000" cy="259045"/>
    <xdr:sp macro="" textlink="">
      <xdr:nvSpPr>
        <xdr:cNvPr id="138" name="テキスト ボックス 137"/>
        <xdr:cNvSpPr txBox="1"/>
      </xdr:nvSpPr>
      <xdr:spPr>
        <a:xfrm>
          <a:off x="3225800" y="65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121851</xdr:rowOff>
    </xdr:from>
    <xdr:to>
      <xdr:col>2</xdr:col>
      <xdr:colOff>692150</xdr:colOff>
      <xdr:row>35</xdr:row>
      <xdr:rowOff>223451</xdr:rowOff>
    </xdr:to>
    <xdr:sp macro="" textlink="">
      <xdr:nvSpPr>
        <xdr:cNvPr id="139" name="円/楕円 138"/>
        <xdr:cNvSpPr/>
      </xdr:nvSpPr>
      <xdr:spPr bwMode="auto">
        <a:xfrm>
          <a:off x="2857500" y="6732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233628</xdr:rowOff>
    </xdr:from>
    <xdr:ext cx="762000" cy="259045"/>
    <xdr:sp macro="" textlink="">
      <xdr:nvSpPr>
        <xdr:cNvPr id="140" name="テキスト ボックス 139"/>
        <xdr:cNvSpPr txBox="1"/>
      </xdr:nvSpPr>
      <xdr:spPr>
        <a:xfrm>
          <a:off x="2527300" y="65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岩手県花巻市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98,059
97,751
908.39
51,347,081
49,366,876
1,757,990
28,894,890
54,113,981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110439</xdr:rowOff>
    </xdr:from>
    <xdr:to>
      <xdr:col>6</xdr:col>
      <xdr:colOff>511175</xdr:colOff>
      <xdr:row>34</xdr:row>
      <xdr:rowOff>162103</xdr:rowOff>
    </xdr:to>
    <xdr:cxnSp macro="">
      <xdr:nvCxnSpPr>
        <xdr:cNvPr id="61" name="直線コネクタ 60"/>
        <xdr:cNvCxnSpPr/>
      </xdr:nvCxnSpPr>
      <xdr:spPr>
        <a:xfrm flipV="1">
          <a:off x="3797300" y="5939739"/>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162103</xdr:rowOff>
    </xdr:from>
    <xdr:to>
      <xdr:col>5</xdr:col>
      <xdr:colOff>358775</xdr:colOff>
      <xdr:row>35</xdr:row>
      <xdr:rowOff>15018</xdr:rowOff>
    </xdr:to>
    <xdr:cxnSp macro="">
      <xdr:nvCxnSpPr>
        <xdr:cNvPr id="64" name="直線コネクタ 63"/>
        <xdr:cNvCxnSpPr/>
      </xdr:nvCxnSpPr>
      <xdr:spPr>
        <a:xfrm flipV="1">
          <a:off x="2908300" y="5991403"/>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15018</xdr:rowOff>
    </xdr:from>
    <xdr:to>
      <xdr:col>4</xdr:col>
      <xdr:colOff>155575</xdr:colOff>
      <xdr:row>35</xdr:row>
      <xdr:rowOff>34201</xdr:rowOff>
    </xdr:to>
    <xdr:cxnSp macro="">
      <xdr:nvCxnSpPr>
        <xdr:cNvPr id="67" name="直線コネクタ 66"/>
        <xdr:cNvCxnSpPr/>
      </xdr:nvCxnSpPr>
      <xdr:spPr>
        <a:xfrm flipV="1">
          <a:off x="2019300" y="6015768"/>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146793</xdr:rowOff>
    </xdr:from>
    <xdr:to>
      <xdr:col>4</xdr:col>
      <xdr:colOff>206375</xdr:colOff>
      <xdr:row>37</xdr:row>
      <xdr:rowOff>76943</xdr:rowOff>
    </xdr:to>
    <xdr:sp macro="" textlink="">
      <xdr:nvSpPr>
        <xdr:cNvPr id="68" name="フローチャート : 判断 67"/>
        <xdr:cNvSpPr/>
      </xdr:nvSpPr>
      <xdr:spPr>
        <a:xfrm>
          <a:off x="2857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68070</xdr:rowOff>
    </xdr:from>
    <xdr:ext cx="534377" cy="259045"/>
    <xdr:sp macro="" textlink="">
      <xdr:nvSpPr>
        <xdr:cNvPr id="69" name="テキスト ボックス 68"/>
        <xdr:cNvSpPr txBox="1"/>
      </xdr:nvSpPr>
      <xdr:spPr>
        <a:xfrm>
          <a:off x="2641111" y="641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5626</xdr:rowOff>
    </xdr:from>
    <xdr:to>
      <xdr:col>2</xdr:col>
      <xdr:colOff>638175</xdr:colOff>
      <xdr:row>35</xdr:row>
      <xdr:rowOff>34201</xdr:rowOff>
    </xdr:to>
    <xdr:cxnSp macro="">
      <xdr:nvCxnSpPr>
        <xdr:cNvPr id="70" name="直線コネクタ 69"/>
        <xdr:cNvCxnSpPr/>
      </xdr:nvCxnSpPr>
      <xdr:spPr>
        <a:xfrm>
          <a:off x="1130300" y="600637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157442</xdr:rowOff>
    </xdr:from>
    <xdr:to>
      <xdr:col>3</xdr:col>
      <xdr:colOff>3175</xdr:colOff>
      <xdr:row>37</xdr:row>
      <xdr:rowOff>87592</xdr:rowOff>
    </xdr:to>
    <xdr:sp macro="" textlink="">
      <xdr:nvSpPr>
        <xdr:cNvPr id="71" name="フローチャート : 判断 70"/>
        <xdr:cNvSpPr/>
      </xdr:nvSpPr>
      <xdr:spPr>
        <a:xfrm>
          <a:off x="1968500" y="63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78719</xdr:rowOff>
    </xdr:from>
    <xdr:ext cx="534377" cy="259045"/>
    <xdr:sp macro="" textlink="">
      <xdr:nvSpPr>
        <xdr:cNvPr id="72" name="テキスト ボックス 71"/>
        <xdr:cNvSpPr txBox="1"/>
      </xdr:nvSpPr>
      <xdr:spPr>
        <a:xfrm>
          <a:off x="1752111" y="64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101606</xdr:rowOff>
    </xdr:from>
    <xdr:to>
      <xdr:col>1</xdr:col>
      <xdr:colOff>485775</xdr:colOff>
      <xdr:row>37</xdr:row>
      <xdr:rowOff>31756</xdr:rowOff>
    </xdr:to>
    <xdr:sp macro="" textlink="">
      <xdr:nvSpPr>
        <xdr:cNvPr id="73" name="フローチャート : 判断 72"/>
        <xdr:cNvSpPr/>
      </xdr:nvSpPr>
      <xdr:spPr>
        <a:xfrm>
          <a:off x="1079500" y="62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22883</xdr:rowOff>
    </xdr:from>
    <xdr:ext cx="534377" cy="259045"/>
    <xdr:sp macro="" textlink="">
      <xdr:nvSpPr>
        <xdr:cNvPr id="74" name="テキスト ボックス 73"/>
        <xdr:cNvSpPr txBox="1"/>
      </xdr:nvSpPr>
      <xdr:spPr>
        <a:xfrm>
          <a:off x="863111" y="636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59639</xdr:rowOff>
    </xdr:from>
    <xdr:to>
      <xdr:col>6</xdr:col>
      <xdr:colOff>561975</xdr:colOff>
      <xdr:row>34</xdr:row>
      <xdr:rowOff>161239</xdr:rowOff>
    </xdr:to>
    <xdr:sp macro="" textlink="">
      <xdr:nvSpPr>
        <xdr:cNvPr id="80" name="円/楕円 79"/>
        <xdr:cNvSpPr/>
      </xdr:nvSpPr>
      <xdr:spPr>
        <a:xfrm>
          <a:off x="4584700" y="58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82516</xdr:rowOff>
    </xdr:from>
    <xdr:ext cx="534377" cy="259045"/>
    <xdr:sp macro="" textlink="">
      <xdr:nvSpPr>
        <xdr:cNvPr id="81" name="人件費該当値テキスト"/>
        <xdr:cNvSpPr txBox="1"/>
      </xdr:nvSpPr>
      <xdr:spPr>
        <a:xfrm>
          <a:off x="4686300" y="57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81,536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111303</xdr:rowOff>
    </xdr:from>
    <xdr:to>
      <xdr:col>5</xdr:col>
      <xdr:colOff>409575</xdr:colOff>
      <xdr:row>35</xdr:row>
      <xdr:rowOff>41453</xdr:rowOff>
    </xdr:to>
    <xdr:sp macro="" textlink="">
      <xdr:nvSpPr>
        <xdr:cNvPr id="82" name="円/楕円 81"/>
        <xdr:cNvSpPr/>
      </xdr:nvSpPr>
      <xdr:spPr>
        <a:xfrm>
          <a:off x="3746500" y="59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57980</xdr:rowOff>
    </xdr:from>
    <xdr:ext cx="534377" cy="259045"/>
    <xdr:sp macro="" textlink="">
      <xdr:nvSpPr>
        <xdr:cNvPr id="83" name="テキスト ボックス 82"/>
        <xdr:cNvSpPr txBox="1"/>
      </xdr:nvSpPr>
      <xdr:spPr>
        <a:xfrm>
          <a:off x="3530111" y="571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135668</xdr:rowOff>
    </xdr:from>
    <xdr:to>
      <xdr:col>4</xdr:col>
      <xdr:colOff>206375</xdr:colOff>
      <xdr:row>35</xdr:row>
      <xdr:rowOff>65818</xdr:rowOff>
    </xdr:to>
    <xdr:sp macro="" textlink="">
      <xdr:nvSpPr>
        <xdr:cNvPr id="84" name="円/楕円 83"/>
        <xdr:cNvSpPr/>
      </xdr:nvSpPr>
      <xdr:spPr>
        <a:xfrm>
          <a:off x="2857500" y="59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82345</xdr:rowOff>
    </xdr:from>
    <xdr:ext cx="534377" cy="259045"/>
    <xdr:sp macro="" textlink="">
      <xdr:nvSpPr>
        <xdr:cNvPr id="85" name="テキスト ボックス 84"/>
        <xdr:cNvSpPr txBox="1"/>
      </xdr:nvSpPr>
      <xdr:spPr>
        <a:xfrm>
          <a:off x="2641111" y="574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77,545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154851</xdr:rowOff>
    </xdr:from>
    <xdr:to>
      <xdr:col>3</xdr:col>
      <xdr:colOff>3175</xdr:colOff>
      <xdr:row>35</xdr:row>
      <xdr:rowOff>85001</xdr:rowOff>
    </xdr:to>
    <xdr:sp macro="" textlink="">
      <xdr:nvSpPr>
        <xdr:cNvPr id="86" name="円/楕円 85"/>
        <xdr:cNvSpPr/>
      </xdr:nvSpPr>
      <xdr:spPr>
        <a:xfrm>
          <a:off x="1968500" y="5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101528</xdr:rowOff>
    </xdr:from>
    <xdr:ext cx="534377" cy="259045"/>
    <xdr:sp macro="" textlink="">
      <xdr:nvSpPr>
        <xdr:cNvPr id="87" name="テキスト ボックス 86"/>
        <xdr:cNvSpPr txBox="1"/>
      </xdr:nvSpPr>
      <xdr:spPr>
        <a:xfrm>
          <a:off x="1752111" y="575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126276</xdr:rowOff>
    </xdr:from>
    <xdr:to>
      <xdr:col>1</xdr:col>
      <xdr:colOff>485775</xdr:colOff>
      <xdr:row>35</xdr:row>
      <xdr:rowOff>56426</xdr:rowOff>
    </xdr:to>
    <xdr:sp macro="" textlink="">
      <xdr:nvSpPr>
        <xdr:cNvPr id="88" name="円/楕円 87"/>
        <xdr:cNvSpPr/>
      </xdr:nvSpPr>
      <xdr:spPr>
        <a:xfrm>
          <a:off x="1079500" y="59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72953</xdr:rowOff>
    </xdr:from>
    <xdr:ext cx="534377" cy="259045"/>
    <xdr:sp macro="" textlink="">
      <xdr:nvSpPr>
        <xdr:cNvPr id="89" name="テキスト ボックス 88"/>
        <xdr:cNvSpPr txBox="1"/>
      </xdr:nvSpPr>
      <xdr:spPr>
        <a:xfrm>
          <a:off x="863111" y="57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77227</xdr:rowOff>
    </xdr:from>
    <xdr:to>
      <xdr:col>6</xdr:col>
      <xdr:colOff>511175</xdr:colOff>
      <xdr:row>55</xdr:row>
      <xdr:rowOff>137724</xdr:rowOff>
    </xdr:to>
    <xdr:cxnSp macro="">
      <xdr:nvCxnSpPr>
        <xdr:cNvPr id="121" name="直線コネクタ 120"/>
        <xdr:cNvCxnSpPr/>
      </xdr:nvCxnSpPr>
      <xdr:spPr>
        <a:xfrm>
          <a:off x="3797300" y="9506977"/>
          <a:ext cx="838200" cy="6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77227</xdr:rowOff>
    </xdr:from>
    <xdr:to>
      <xdr:col>5</xdr:col>
      <xdr:colOff>358775</xdr:colOff>
      <xdr:row>55</xdr:row>
      <xdr:rowOff>165646</xdr:rowOff>
    </xdr:to>
    <xdr:cxnSp macro="">
      <xdr:nvCxnSpPr>
        <xdr:cNvPr id="124" name="直線コネクタ 123"/>
        <xdr:cNvCxnSpPr/>
      </xdr:nvCxnSpPr>
      <xdr:spPr>
        <a:xfrm flipV="1">
          <a:off x="2908300" y="9506977"/>
          <a:ext cx="889000" cy="8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165646</xdr:rowOff>
    </xdr:from>
    <xdr:to>
      <xdr:col>4</xdr:col>
      <xdr:colOff>155575</xdr:colOff>
      <xdr:row>56</xdr:row>
      <xdr:rowOff>22444</xdr:rowOff>
    </xdr:to>
    <xdr:cxnSp macro="">
      <xdr:nvCxnSpPr>
        <xdr:cNvPr id="127" name="直線コネクタ 126"/>
        <xdr:cNvCxnSpPr/>
      </xdr:nvCxnSpPr>
      <xdr:spPr>
        <a:xfrm flipV="1">
          <a:off x="2019300" y="9595396"/>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68685</xdr:rowOff>
    </xdr:from>
    <xdr:to>
      <xdr:col>4</xdr:col>
      <xdr:colOff>206375</xdr:colOff>
      <xdr:row>56</xdr:row>
      <xdr:rowOff>170285</xdr:rowOff>
    </xdr:to>
    <xdr:sp macro="" textlink="">
      <xdr:nvSpPr>
        <xdr:cNvPr id="128" name="フローチャート : 判断 127"/>
        <xdr:cNvSpPr/>
      </xdr:nvSpPr>
      <xdr:spPr>
        <a:xfrm>
          <a:off x="2857500" y="9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161412</xdr:rowOff>
    </xdr:from>
    <xdr:ext cx="534377" cy="259045"/>
    <xdr:sp macro="" textlink="">
      <xdr:nvSpPr>
        <xdr:cNvPr id="129" name="テキスト ボックス 128"/>
        <xdr:cNvSpPr txBox="1"/>
      </xdr:nvSpPr>
      <xdr:spPr>
        <a:xfrm>
          <a:off x="2641111" y="9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102634</xdr:rowOff>
    </xdr:from>
    <xdr:to>
      <xdr:col>2</xdr:col>
      <xdr:colOff>638175</xdr:colOff>
      <xdr:row>56</xdr:row>
      <xdr:rowOff>22444</xdr:rowOff>
    </xdr:to>
    <xdr:cxnSp macro="">
      <xdr:nvCxnSpPr>
        <xdr:cNvPr id="130" name="直線コネクタ 129"/>
        <xdr:cNvCxnSpPr/>
      </xdr:nvCxnSpPr>
      <xdr:spPr>
        <a:xfrm>
          <a:off x="1130300" y="9532384"/>
          <a:ext cx="889000" cy="9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111140</xdr:rowOff>
    </xdr:from>
    <xdr:to>
      <xdr:col>3</xdr:col>
      <xdr:colOff>3175</xdr:colOff>
      <xdr:row>57</xdr:row>
      <xdr:rowOff>41290</xdr:rowOff>
    </xdr:to>
    <xdr:sp macro="" textlink="">
      <xdr:nvSpPr>
        <xdr:cNvPr id="131" name="フローチャート : 判断 130"/>
        <xdr:cNvSpPr/>
      </xdr:nvSpPr>
      <xdr:spPr>
        <a:xfrm>
          <a:off x="1968500" y="971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32417</xdr:rowOff>
    </xdr:from>
    <xdr:ext cx="534377" cy="259045"/>
    <xdr:sp macro="" textlink="">
      <xdr:nvSpPr>
        <xdr:cNvPr id="132" name="テキスト ボックス 131"/>
        <xdr:cNvSpPr txBox="1"/>
      </xdr:nvSpPr>
      <xdr:spPr>
        <a:xfrm>
          <a:off x="1752111" y="980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122308</xdr:rowOff>
    </xdr:from>
    <xdr:to>
      <xdr:col>1</xdr:col>
      <xdr:colOff>485775</xdr:colOff>
      <xdr:row>57</xdr:row>
      <xdr:rowOff>52458</xdr:rowOff>
    </xdr:to>
    <xdr:sp macro="" textlink="">
      <xdr:nvSpPr>
        <xdr:cNvPr id="133" name="フローチャート : 判断 132"/>
        <xdr:cNvSpPr/>
      </xdr:nvSpPr>
      <xdr:spPr>
        <a:xfrm>
          <a:off x="1079500" y="97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43585</xdr:rowOff>
    </xdr:from>
    <xdr:ext cx="534377" cy="259045"/>
    <xdr:sp macro="" textlink="">
      <xdr:nvSpPr>
        <xdr:cNvPr id="134" name="テキスト ボックス 133"/>
        <xdr:cNvSpPr txBox="1"/>
      </xdr:nvSpPr>
      <xdr:spPr>
        <a:xfrm>
          <a:off x="863111" y="98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86924</xdr:rowOff>
    </xdr:from>
    <xdr:to>
      <xdr:col>6</xdr:col>
      <xdr:colOff>561975</xdr:colOff>
      <xdr:row>56</xdr:row>
      <xdr:rowOff>17074</xdr:rowOff>
    </xdr:to>
    <xdr:sp macro="" textlink="">
      <xdr:nvSpPr>
        <xdr:cNvPr id="140" name="円/楕円 139"/>
        <xdr:cNvSpPr/>
      </xdr:nvSpPr>
      <xdr:spPr>
        <a:xfrm>
          <a:off x="4584700" y="95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65351</xdr:rowOff>
    </xdr:from>
    <xdr:ext cx="534377" cy="259045"/>
    <xdr:sp macro="" textlink="">
      <xdr:nvSpPr>
        <xdr:cNvPr id="141" name="物件費該当値テキスト"/>
        <xdr:cNvSpPr txBox="1"/>
      </xdr:nvSpPr>
      <xdr:spPr>
        <a:xfrm>
          <a:off x="4686300" y="94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59,621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26427</xdr:rowOff>
    </xdr:from>
    <xdr:to>
      <xdr:col>5</xdr:col>
      <xdr:colOff>409575</xdr:colOff>
      <xdr:row>55</xdr:row>
      <xdr:rowOff>128027</xdr:rowOff>
    </xdr:to>
    <xdr:sp macro="" textlink="">
      <xdr:nvSpPr>
        <xdr:cNvPr id="142" name="円/楕円 141"/>
        <xdr:cNvSpPr/>
      </xdr:nvSpPr>
      <xdr:spPr>
        <a:xfrm>
          <a:off x="3746500" y="94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119154</xdr:rowOff>
    </xdr:from>
    <xdr:ext cx="534377" cy="259045"/>
    <xdr:sp macro="" textlink="">
      <xdr:nvSpPr>
        <xdr:cNvPr id="143" name="テキスト ボックス 142"/>
        <xdr:cNvSpPr txBox="1"/>
      </xdr:nvSpPr>
      <xdr:spPr>
        <a:xfrm>
          <a:off x="3530111" y="95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63,326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114846</xdr:rowOff>
    </xdr:from>
    <xdr:to>
      <xdr:col>4</xdr:col>
      <xdr:colOff>206375</xdr:colOff>
      <xdr:row>56</xdr:row>
      <xdr:rowOff>44996</xdr:rowOff>
    </xdr:to>
    <xdr:sp macro="" textlink="">
      <xdr:nvSpPr>
        <xdr:cNvPr id="144" name="円/楕円 143"/>
        <xdr:cNvSpPr/>
      </xdr:nvSpPr>
      <xdr:spPr>
        <a:xfrm>
          <a:off x="2857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61523</xdr:rowOff>
    </xdr:from>
    <xdr:ext cx="534377" cy="259045"/>
    <xdr:sp macro="" textlink="">
      <xdr:nvSpPr>
        <xdr:cNvPr id="145" name="テキスト ボックス 144"/>
        <xdr:cNvSpPr txBox="1"/>
      </xdr:nvSpPr>
      <xdr:spPr>
        <a:xfrm>
          <a:off x="2641111" y="93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143094</xdr:rowOff>
    </xdr:from>
    <xdr:to>
      <xdr:col>3</xdr:col>
      <xdr:colOff>3175</xdr:colOff>
      <xdr:row>56</xdr:row>
      <xdr:rowOff>73244</xdr:rowOff>
    </xdr:to>
    <xdr:sp macro="" textlink="">
      <xdr:nvSpPr>
        <xdr:cNvPr id="146" name="円/楕円 145"/>
        <xdr:cNvSpPr/>
      </xdr:nvSpPr>
      <xdr:spPr>
        <a:xfrm>
          <a:off x="1968500" y="95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89771</xdr:rowOff>
    </xdr:from>
    <xdr:ext cx="534377" cy="259045"/>
    <xdr:sp macro="" textlink="">
      <xdr:nvSpPr>
        <xdr:cNvPr id="147" name="テキスト ボックス 146"/>
        <xdr:cNvSpPr txBox="1"/>
      </xdr:nvSpPr>
      <xdr:spPr>
        <a:xfrm>
          <a:off x="1752111" y="934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51834</xdr:rowOff>
    </xdr:from>
    <xdr:to>
      <xdr:col>1</xdr:col>
      <xdr:colOff>485775</xdr:colOff>
      <xdr:row>55</xdr:row>
      <xdr:rowOff>153434</xdr:rowOff>
    </xdr:to>
    <xdr:sp macro="" textlink="">
      <xdr:nvSpPr>
        <xdr:cNvPr id="148" name="円/楕円 147"/>
        <xdr:cNvSpPr/>
      </xdr:nvSpPr>
      <xdr:spPr>
        <a:xfrm>
          <a:off x="1079500" y="9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169961</xdr:rowOff>
    </xdr:from>
    <xdr:ext cx="534377" cy="259045"/>
    <xdr:sp macro="" textlink="">
      <xdr:nvSpPr>
        <xdr:cNvPr id="149" name="テキスト ボックス 148"/>
        <xdr:cNvSpPr txBox="1"/>
      </xdr:nvSpPr>
      <xdr:spPr>
        <a:xfrm>
          <a:off x="863111" y="92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84020</xdr:rowOff>
    </xdr:from>
    <xdr:to>
      <xdr:col>6</xdr:col>
      <xdr:colOff>511175</xdr:colOff>
      <xdr:row>77</xdr:row>
      <xdr:rowOff>93783</xdr:rowOff>
    </xdr:to>
    <xdr:cxnSp macro="">
      <xdr:nvCxnSpPr>
        <xdr:cNvPr id="180" name="直線コネクタ 179"/>
        <xdr:cNvCxnSpPr/>
      </xdr:nvCxnSpPr>
      <xdr:spPr>
        <a:xfrm>
          <a:off x="3797300" y="13285670"/>
          <a:ext cx="8382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71512</xdr:rowOff>
    </xdr:from>
    <xdr:to>
      <xdr:col>5</xdr:col>
      <xdr:colOff>358775</xdr:colOff>
      <xdr:row>77</xdr:row>
      <xdr:rowOff>84020</xdr:rowOff>
    </xdr:to>
    <xdr:cxnSp macro="">
      <xdr:nvCxnSpPr>
        <xdr:cNvPr id="183" name="直線コネクタ 182"/>
        <xdr:cNvCxnSpPr/>
      </xdr:nvCxnSpPr>
      <xdr:spPr>
        <a:xfrm>
          <a:off x="2908300" y="13273162"/>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71512</xdr:rowOff>
    </xdr:from>
    <xdr:to>
      <xdr:col>4</xdr:col>
      <xdr:colOff>155575</xdr:colOff>
      <xdr:row>77</xdr:row>
      <xdr:rowOff>100282</xdr:rowOff>
    </xdr:to>
    <xdr:cxnSp macro="">
      <xdr:nvCxnSpPr>
        <xdr:cNvPr id="186" name="直線コネクタ 185"/>
        <xdr:cNvCxnSpPr/>
      </xdr:nvCxnSpPr>
      <xdr:spPr>
        <a:xfrm flipV="1">
          <a:off x="2019300" y="13273162"/>
          <a:ext cx="889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89880</xdr:rowOff>
    </xdr:from>
    <xdr:to>
      <xdr:col>4</xdr:col>
      <xdr:colOff>206375</xdr:colOff>
      <xdr:row>79</xdr:row>
      <xdr:rowOff>20030</xdr:rowOff>
    </xdr:to>
    <xdr:sp macro="" textlink="">
      <xdr:nvSpPr>
        <xdr:cNvPr id="187" name="フローチャート : 判断 186"/>
        <xdr:cNvSpPr/>
      </xdr:nvSpPr>
      <xdr:spPr>
        <a:xfrm>
          <a:off x="2857500" y="134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11157</xdr:rowOff>
    </xdr:from>
    <xdr:ext cx="469744" cy="259045"/>
    <xdr:sp macro="" textlink="">
      <xdr:nvSpPr>
        <xdr:cNvPr id="188" name="テキスト ボックス 187"/>
        <xdr:cNvSpPr txBox="1"/>
      </xdr:nvSpPr>
      <xdr:spPr>
        <a:xfrm>
          <a:off x="2673427" y="135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72687</xdr:rowOff>
    </xdr:from>
    <xdr:to>
      <xdr:col>2</xdr:col>
      <xdr:colOff>638175</xdr:colOff>
      <xdr:row>77</xdr:row>
      <xdr:rowOff>100282</xdr:rowOff>
    </xdr:to>
    <xdr:cxnSp macro="">
      <xdr:nvCxnSpPr>
        <xdr:cNvPr id="189" name="直線コネクタ 188"/>
        <xdr:cNvCxnSpPr/>
      </xdr:nvCxnSpPr>
      <xdr:spPr>
        <a:xfrm>
          <a:off x="1130300" y="13274337"/>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97196</xdr:rowOff>
    </xdr:from>
    <xdr:to>
      <xdr:col>3</xdr:col>
      <xdr:colOff>3175</xdr:colOff>
      <xdr:row>79</xdr:row>
      <xdr:rowOff>27346</xdr:rowOff>
    </xdr:to>
    <xdr:sp macro="" textlink="">
      <xdr:nvSpPr>
        <xdr:cNvPr id="190" name="フローチャート : 判断 189"/>
        <xdr:cNvSpPr/>
      </xdr:nvSpPr>
      <xdr:spPr>
        <a:xfrm>
          <a:off x="1968500" y="1347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18473</xdr:rowOff>
    </xdr:from>
    <xdr:ext cx="469744" cy="259045"/>
    <xdr:sp macro="" textlink="">
      <xdr:nvSpPr>
        <xdr:cNvPr id="191" name="テキスト ボックス 190"/>
        <xdr:cNvSpPr txBox="1"/>
      </xdr:nvSpPr>
      <xdr:spPr>
        <a:xfrm>
          <a:off x="1784427" y="1356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95627</xdr:rowOff>
    </xdr:from>
    <xdr:to>
      <xdr:col>1</xdr:col>
      <xdr:colOff>485775</xdr:colOff>
      <xdr:row>79</xdr:row>
      <xdr:rowOff>25777</xdr:rowOff>
    </xdr:to>
    <xdr:sp macro="" textlink="">
      <xdr:nvSpPr>
        <xdr:cNvPr id="192" name="フローチャート : 判断 191"/>
        <xdr:cNvSpPr/>
      </xdr:nvSpPr>
      <xdr:spPr>
        <a:xfrm>
          <a:off x="1079500" y="1346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16904</xdr:rowOff>
    </xdr:from>
    <xdr:ext cx="469744" cy="259045"/>
    <xdr:sp macro="" textlink="">
      <xdr:nvSpPr>
        <xdr:cNvPr id="193" name="テキスト ボックス 192"/>
        <xdr:cNvSpPr txBox="1"/>
      </xdr:nvSpPr>
      <xdr:spPr>
        <a:xfrm>
          <a:off x="895427" y="1356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42983</xdr:rowOff>
    </xdr:from>
    <xdr:to>
      <xdr:col>6</xdr:col>
      <xdr:colOff>561975</xdr:colOff>
      <xdr:row>77</xdr:row>
      <xdr:rowOff>144583</xdr:rowOff>
    </xdr:to>
    <xdr:sp macro="" textlink="">
      <xdr:nvSpPr>
        <xdr:cNvPr id="199" name="円/楕円 198"/>
        <xdr:cNvSpPr/>
      </xdr:nvSpPr>
      <xdr:spPr>
        <a:xfrm>
          <a:off x="4584700" y="132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65860</xdr:rowOff>
    </xdr:from>
    <xdr:ext cx="534377" cy="259045"/>
    <xdr:sp macro="" textlink="">
      <xdr:nvSpPr>
        <xdr:cNvPr id="200" name="維持補修費該当値テキスト"/>
        <xdr:cNvSpPr txBox="1"/>
      </xdr:nvSpPr>
      <xdr:spPr>
        <a:xfrm>
          <a:off x="4686300" y="1309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33220</xdr:rowOff>
    </xdr:from>
    <xdr:to>
      <xdr:col>5</xdr:col>
      <xdr:colOff>409575</xdr:colOff>
      <xdr:row>77</xdr:row>
      <xdr:rowOff>134820</xdr:rowOff>
    </xdr:to>
    <xdr:sp macro="" textlink="">
      <xdr:nvSpPr>
        <xdr:cNvPr id="201" name="円/楕円 200"/>
        <xdr:cNvSpPr/>
      </xdr:nvSpPr>
      <xdr:spPr>
        <a:xfrm>
          <a:off x="3746500" y="132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151347</xdr:rowOff>
    </xdr:from>
    <xdr:ext cx="534377" cy="259045"/>
    <xdr:sp macro="" textlink="">
      <xdr:nvSpPr>
        <xdr:cNvPr id="202" name="テキスト ボックス 201"/>
        <xdr:cNvSpPr txBox="1"/>
      </xdr:nvSpPr>
      <xdr:spPr>
        <a:xfrm>
          <a:off x="3530111" y="1301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20712</xdr:rowOff>
    </xdr:from>
    <xdr:to>
      <xdr:col>4</xdr:col>
      <xdr:colOff>206375</xdr:colOff>
      <xdr:row>77</xdr:row>
      <xdr:rowOff>122312</xdr:rowOff>
    </xdr:to>
    <xdr:sp macro="" textlink="">
      <xdr:nvSpPr>
        <xdr:cNvPr id="203" name="円/楕円 202"/>
        <xdr:cNvSpPr/>
      </xdr:nvSpPr>
      <xdr:spPr>
        <a:xfrm>
          <a:off x="2857500" y="132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138839</xdr:rowOff>
    </xdr:from>
    <xdr:ext cx="534377" cy="259045"/>
    <xdr:sp macro="" textlink="">
      <xdr:nvSpPr>
        <xdr:cNvPr id="204" name="テキスト ボックス 203"/>
        <xdr:cNvSpPr txBox="1"/>
      </xdr:nvSpPr>
      <xdr:spPr>
        <a:xfrm>
          <a:off x="2641111" y="1299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49482</xdr:rowOff>
    </xdr:from>
    <xdr:to>
      <xdr:col>3</xdr:col>
      <xdr:colOff>3175</xdr:colOff>
      <xdr:row>77</xdr:row>
      <xdr:rowOff>151082</xdr:rowOff>
    </xdr:to>
    <xdr:sp macro="" textlink="">
      <xdr:nvSpPr>
        <xdr:cNvPr id="205" name="円/楕円 204"/>
        <xdr:cNvSpPr/>
      </xdr:nvSpPr>
      <xdr:spPr>
        <a:xfrm>
          <a:off x="1968500" y="132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167609</xdr:rowOff>
    </xdr:from>
    <xdr:ext cx="534377" cy="259045"/>
    <xdr:sp macro="" textlink="">
      <xdr:nvSpPr>
        <xdr:cNvPr id="206" name="テキスト ボックス 205"/>
        <xdr:cNvSpPr txBox="1"/>
      </xdr:nvSpPr>
      <xdr:spPr>
        <a:xfrm>
          <a:off x="1752111" y="1302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21887</xdr:rowOff>
    </xdr:from>
    <xdr:to>
      <xdr:col>1</xdr:col>
      <xdr:colOff>485775</xdr:colOff>
      <xdr:row>77</xdr:row>
      <xdr:rowOff>123487</xdr:rowOff>
    </xdr:to>
    <xdr:sp macro="" textlink="">
      <xdr:nvSpPr>
        <xdr:cNvPr id="207" name="円/楕円 206"/>
        <xdr:cNvSpPr/>
      </xdr:nvSpPr>
      <xdr:spPr>
        <a:xfrm>
          <a:off x="1079500" y="132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140014</xdr:rowOff>
    </xdr:from>
    <xdr:ext cx="534377" cy="259045"/>
    <xdr:sp macro="" textlink="">
      <xdr:nvSpPr>
        <xdr:cNvPr id="208" name="テキスト ボックス 207"/>
        <xdr:cNvSpPr txBox="1"/>
      </xdr:nvSpPr>
      <xdr:spPr>
        <a:xfrm>
          <a:off x="863111" y="129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50040</xdr:rowOff>
    </xdr:from>
    <xdr:to>
      <xdr:col>6</xdr:col>
      <xdr:colOff>511175</xdr:colOff>
      <xdr:row>97</xdr:row>
      <xdr:rowOff>78713</xdr:rowOff>
    </xdr:to>
    <xdr:cxnSp macro="">
      <xdr:nvCxnSpPr>
        <xdr:cNvPr id="240" name="直線コネクタ 239"/>
        <xdr:cNvCxnSpPr/>
      </xdr:nvCxnSpPr>
      <xdr:spPr>
        <a:xfrm flipV="1">
          <a:off x="3797300" y="16680690"/>
          <a:ext cx="8382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78713</xdr:rowOff>
    </xdr:from>
    <xdr:to>
      <xdr:col>5</xdr:col>
      <xdr:colOff>358775</xdr:colOff>
      <xdr:row>97</xdr:row>
      <xdr:rowOff>118326</xdr:rowOff>
    </xdr:to>
    <xdr:cxnSp macro="">
      <xdr:nvCxnSpPr>
        <xdr:cNvPr id="243" name="直線コネクタ 242"/>
        <xdr:cNvCxnSpPr/>
      </xdr:nvCxnSpPr>
      <xdr:spPr>
        <a:xfrm flipV="1">
          <a:off x="2908300" y="16709363"/>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118326</xdr:rowOff>
    </xdr:from>
    <xdr:to>
      <xdr:col>4</xdr:col>
      <xdr:colOff>155575</xdr:colOff>
      <xdr:row>98</xdr:row>
      <xdr:rowOff>30347</xdr:rowOff>
    </xdr:to>
    <xdr:cxnSp macro="">
      <xdr:nvCxnSpPr>
        <xdr:cNvPr id="246" name="直線コネクタ 245"/>
        <xdr:cNvCxnSpPr/>
      </xdr:nvCxnSpPr>
      <xdr:spPr>
        <a:xfrm flipV="1">
          <a:off x="2019300" y="16748976"/>
          <a:ext cx="889000" cy="8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137086</xdr:rowOff>
    </xdr:from>
    <xdr:to>
      <xdr:col>4</xdr:col>
      <xdr:colOff>206375</xdr:colOff>
      <xdr:row>97</xdr:row>
      <xdr:rowOff>67236</xdr:rowOff>
    </xdr:to>
    <xdr:sp macro="" textlink="">
      <xdr:nvSpPr>
        <xdr:cNvPr id="247" name="フローチャート : 判断 246"/>
        <xdr:cNvSpPr/>
      </xdr:nvSpPr>
      <xdr:spPr>
        <a:xfrm>
          <a:off x="2857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83763</xdr:rowOff>
    </xdr:from>
    <xdr:ext cx="534377" cy="259045"/>
    <xdr:sp macro="" textlink="">
      <xdr:nvSpPr>
        <xdr:cNvPr id="248" name="テキスト ボックス 247"/>
        <xdr:cNvSpPr txBox="1"/>
      </xdr:nvSpPr>
      <xdr:spPr>
        <a:xfrm>
          <a:off x="2641111" y="163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30347</xdr:rowOff>
    </xdr:from>
    <xdr:to>
      <xdr:col>2</xdr:col>
      <xdr:colOff>638175</xdr:colOff>
      <xdr:row>98</xdr:row>
      <xdr:rowOff>44177</xdr:rowOff>
    </xdr:to>
    <xdr:cxnSp macro="">
      <xdr:nvCxnSpPr>
        <xdr:cNvPr id="249" name="直線コネクタ 248"/>
        <xdr:cNvCxnSpPr/>
      </xdr:nvCxnSpPr>
      <xdr:spPr>
        <a:xfrm flipV="1">
          <a:off x="1130300" y="16832447"/>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63264</xdr:rowOff>
    </xdr:from>
    <xdr:to>
      <xdr:col>3</xdr:col>
      <xdr:colOff>3175</xdr:colOff>
      <xdr:row>97</xdr:row>
      <xdr:rowOff>164864</xdr:rowOff>
    </xdr:to>
    <xdr:sp macro="" textlink="">
      <xdr:nvSpPr>
        <xdr:cNvPr id="250" name="フローチャート : 判断 249"/>
        <xdr:cNvSpPr/>
      </xdr:nvSpPr>
      <xdr:spPr>
        <a:xfrm>
          <a:off x="1968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9941</xdr:rowOff>
    </xdr:from>
    <xdr:ext cx="534377" cy="259045"/>
    <xdr:sp macro="" textlink="">
      <xdr:nvSpPr>
        <xdr:cNvPr id="251" name="テキスト ボックス 250"/>
        <xdr:cNvSpPr txBox="1"/>
      </xdr:nvSpPr>
      <xdr:spPr>
        <a:xfrm>
          <a:off x="1752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75527</xdr:rowOff>
    </xdr:from>
    <xdr:to>
      <xdr:col>1</xdr:col>
      <xdr:colOff>485775</xdr:colOff>
      <xdr:row>98</xdr:row>
      <xdr:rowOff>5677</xdr:rowOff>
    </xdr:to>
    <xdr:sp macro="" textlink="">
      <xdr:nvSpPr>
        <xdr:cNvPr id="252" name="フローチャート : 判断 251"/>
        <xdr:cNvSpPr/>
      </xdr:nvSpPr>
      <xdr:spPr>
        <a:xfrm>
          <a:off x="1079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22204</xdr:rowOff>
    </xdr:from>
    <xdr:ext cx="534377" cy="259045"/>
    <xdr:sp macro="" textlink="">
      <xdr:nvSpPr>
        <xdr:cNvPr id="253" name="テキスト ボックス 252"/>
        <xdr:cNvSpPr txBox="1"/>
      </xdr:nvSpPr>
      <xdr:spPr>
        <a:xfrm>
          <a:off x="863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170690</xdr:rowOff>
    </xdr:from>
    <xdr:to>
      <xdr:col>6</xdr:col>
      <xdr:colOff>561975</xdr:colOff>
      <xdr:row>97</xdr:row>
      <xdr:rowOff>100840</xdr:rowOff>
    </xdr:to>
    <xdr:sp macro="" textlink="">
      <xdr:nvSpPr>
        <xdr:cNvPr id="259" name="円/楕円 258"/>
        <xdr:cNvSpPr/>
      </xdr:nvSpPr>
      <xdr:spPr>
        <a:xfrm>
          <a:off x="4584700" y="166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149117</xdr:rowOff>
    </xdr:from>
    <xdr:ext cx="534377" cy="259045"/>
    <xdr:sp macro="" textlink="">
      <xdr:nvSpPr>
        <xdr:cNvPr id="260" name="扶助費該当値テキスト"/>
        <xdr:cNvSpPr txBox="1"/>
      </xdr:nvSpPr>
      <xdr:spPr>
        <a:xfrm>
          <a:off x="4686300" y="1660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27913</xdr:rowOff>
    </xdr:from>
    <xdr:to>
      <xdr:col>5</xdr:col>
      <xdr:colOff>409575</xdr:colOff>
      <xdr:row>97</xdr:row>
      <xdr:rowOff>129513</xdr:rowOff>
    </xdr:to>
    <xdr:sp macro="" textlink="">
      <xdr:nvSpPr>
        <xdr:cNvPr id="261" name="円/楕円 260"/>
        <xdr:cNvSpPr/>
      </xdr:nvSpPr>
      <xdr:spPr>
        <a:xfrm>
          <a:off x="3746500" y="166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120640</xdr:rowOff>
    </xdr:from>
    <xdr:ext cx="534377" cy="259045"/>
    <xdr:sp macro="" textlink="">
      <xdr:nvSpPr>
        <xdr:cNvPr id="262" name="テキスト ボックス 261"/>
        <xdr:cNvSpPr txBox="1"/>
      </xdr:nvSpPr>
      <xdr:spPr>
        <a:xfrm>
          <a:off x="3530111" y="1675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67526</xdr:rowOff>
    </xdr:from>
    <xdr:to>
      <xdr:col>4</xdr:col>
      <xdr:colOff>206375</xdr:colOff>
      <xdr:row>97</xdr:row>
      <xdr:rowOff>169126</xdr:rowOff>
    </xdr:to>
    <xdr:sp macro="" textlink="">
      <xdr:nvSpPr>
        <xdr:cNvPr id="263" name="円/楕円 262"/>
        <xdr:cNvSpPr/>
      </xdr:nvSpPr>
      <xdr:spPr>
        <a:xfrm>
          <a:off x="2857500" y="166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160253</xdr:rowOff>
    </xdr:from>
    <xdr:ext cx="534377" cy="259045"/>
    <xdr:sp macro="" textlink="">
      <xdr:nvSpPr>
        <xdr:cNvPr id="264" name="テキスト ボックス 263"/>
        <xdr:cNvSpPr txBox="1"/>
      </xdr:nvSpPr>
      <xdr:spPr>
        <a:xfrm>
          <a:off x="2641111" y="167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150997</xdr:rowOff>
    </xdr:from>
    <xdr:to>
      <xdr:col>3</xdr:col>
      <xdr:colOff>3175</xdr:colOff>
      <xdr:row>98</xdr:row>
      <xdr:rowOff>81147</xdr:rowOff>
    </xdr:to>
    <xdr:sp macro="" textlink="">
      <xdr:nvSpPr>
        <xdr:cNvPr id="265" name="円/楕円 264"/>
        <xdr:cNvSpPr/>
      </xdr:nvSpPr>
      <xdr:spPr>
        <a:xfrm>
          <a:off x="1968500" y="1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72274</xdr:rowOff>
    </xdr:from>
    <xdr:ext cx="534377" cy="259045"/>
    <xdr:sp macro="" textlink="">
      <xdr:nvSpPr>
        <xdr:cNvPr id="266" name="テキスト ボックス 265"/>
        <xdr:cNvSpPr txBox="1"/>
      </xdr:nvSpPr>
      <xdr:spPr>
        <a:xfrm>
          <a:off x="1752111" y="1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164827</xdr:rowOff>
    </xdr:from>
    <xdr:to>
      <xdr:col>1</xdr:col>
      <xdr:colOff>485775</xdr:colOff>
      <xdr:row>98</xdr:row>
      <xdr:rowOff>94977</xdr:rowOff>
    </xdr:to>
    <xdr:sp macro="" textlink="">
      <xdr:nvSpPr>
        <xdr:cNvPr id="267" name="円/楕円 266"/>
        <xdr:cNvSpPr/>
      </xdr:nvSpPr>
      <xdr:spPr>
        <a:xfrm>
          <a:off x="1079500" y="167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86104</xdr:rowOff>
    </xdr:from>
    <xdr:ext cx="534377" cy="259045"/>
    <xdr:sp macro="" textlink="">
      <xdr:nvSpPr>
        <xdr:cNvPr id="268" name="テキスト ボックス 267"/>
        <xdr:cNvSpPr txBox="1"/>
      </xdr:nvSpPr>
      <xdr:spPr>
        <a:xfrm>
          <a:off x="863111" y="168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22022</xdr:rowOff>
    </xdr:from>
    <xdr:to>
      <xdr:col>15</xdr:col>
      <xdr:colOff>180975</xdr:colOff>
      <xdr:row>34</xdr:row>
      <xdr:rowOff>123876</xdr:rowOff>
    </xdr:to>
    <xdr:cxnSp macro="">
      <xdr:nvCxnSpPr>
        <xdr:cNvPr id="297" name="直線コネクタ 296"/>
        <xdr:cNvCxnSpPr/>
      </xdr:nvCxnSpPr>
      <xdr:spPr>
        <a:xfrm flipV="1">
          <a:off x="9639300" y="5851322"/>
          <a:ext cx="838200" cy="1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123876</xdr:rowOff>
    </xdr:from>
    <xdr:to>
      <xdr:col>14</xdr:col>
      <xdr:colOff>28575</xdr:colOff>
      <xdr:row>35</xdr:row>
      <xdr:rowOff>44564</xdr:rowOff>
    </xdr:to>
    <xdr:cxnSp macro="">
      <xdr:nvCxnSpPr>
        <xdr:cNvPr id="300" name="直線コネクタ 299"/>
        <xdr:cNvCxnSpPr/>
      </xdr:nvCxnSpPr>
      <xdr:spPr>
        <a:xfrm flipV="1">
          <a:off x="8750300" y="5953176"/>
          <a:ext cx="889000" cy="9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44564</xdr:rowOff>
    </xdr:from>
    <xdr:to>
      <xdr:col>12</xdr:col>
      <xdr:colOff>511175</xdr:colOff>
      <xdr:row>36</xdr:row>
      <xdr:rowOff>138621</xdr:rowOff>
    </xdr:to>
    <xdr:cxnSp macro="">
      <xdr:nvCxnSpPr>
        <xdr:cNvPr id="303" name="直線コネクタ 302"/>
        <xdr:cNvCxnSpPr/>
      </xdr:nvCxnSpPr>
      <xdr:spPr>
        <a:xfrm flipV="1">
          <a:off x="7861300" y="6045314"/>
          <a:ext cx="889000" cy="2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100457</xdr:rowOff>
    </xdr:from>
    <xdr:to>
      <xdr:col>12</xdr:col>
      <xdr:colOff>561975</xdr:colOff>
      <xdr:row>37</xdr:row>
      <xdr:rowOff>30607</xdr:rowOff>
    </xdr:to>
    <xdr:sp macro="" textlink="">
      <xdr:nvSpPr>
        <xdr:cNvPr id="304" name="フローチャート : 判断 303"/>
        <xdr:cNvSpPr/>
      </xdr:nvSpPr>
      <xdr:spPr>
        <a:xfrm>
          <a:off x="8699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21734</xdr:rowOff>
    </xdr:from>
    <xdr:ext cx="534377" cy="259045"/>
    <xdr:sp macro="" textlink="">
      <xdr:nvSpPr>
        <xdr:cNvPr id="305" name="テキスト ボックス 304"/>
        <xdr:cNvSpPr txBox="1"/>
      </xdr:nvSpPr>
      <xdr:spPr>
        <a:xfrm>
          <a:off x="8483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138621</xdr:rowOff>
    </xdr:from>
    <xdr:to>
      <xdr:col>11</xdr:col>
      <xdr:colOff>307975</xdr:colOff>
      <xdr:row>37</xdr:row>
      <xdr:rowOff>7734</xdr:rowOff>
    </xdr:to>
    <xdr:cxnSp macro="">
      <xdr:nvCxnSpPr>
        <xdr:cNvPr id="306" name="直線コネクタ 305"/>
        <xdr:cNvCxnSpPr/>
      </xdr:nvCxnSpPr>
      <xdr:spPr>
        <a:xfrm flipV="1">
          <a:off x="6972300" y="6310821"/>
          <a:ext cx="889000" cy="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99111</xdr:rowOff>
    </xdr:from>
    <xdr:to>
      <xdr:col>11</xdr:col>
      <xdr:colOff>358775</xdr:colOff>
      <xdr:row>37</xdr:row>
      <xdr:rowOff>29261</xdr:rowOff>
    </xdr:to>
    <xdr:sp macro="" textlink="">
      <xdr:nvSpPr>
        <xdr:cNvPr id="307" name="フローチャート : 判断 306"/>
        <xdr:cNvSpPr/>
      </xdr:nvSpPr>
      <xdr:spPr>
        <a:xfrm>
          <a:off x="7810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20388</xdr:rowOff>
    </xdr:from>
    <xdr:ext cx="534377" cy="259045"/>
    <xdr:sp macro="" textlink="">
      <xdr:nvSpPr>
        <xdr:cNvPr id="308" name="テキスト ボックス 307"/>
        <xdr:cNvSpPr txBox="1"/>
      </xdr:nvSpPr>
      <xdr:spPr>
        <a:xfrm>
          <a:off x="7594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131216</xdr:rowOff>
    </xdr:from>
    <xdr:to>
      <xdr:col>10</xdr:col>
      <xdr:colOff>155575</xdr:colOff>
      <xdr:row>37</xdr:row>
      <xdr:rowOff>61366</xdr:rowOff>
    </xdr:to>
    <xdr:sp macro="" textlink="">
      <xdr:nvSpPr>
        <xdr:cNvPr id="309" name="フローチャート : 判断 308"/>
        <xdr:cNvSpPr/>
      </xdr:nvSpPr>
      <xdr:spPr>
        <a:xfrm>
          <a:off x="6921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52493</xdr:rowOff>
    </xdr:from>
    <xdr:ext cx="534377" cy="259045"/>
    <xdr:sp macro="" textlink="">
      <xdr:nvSpPr>
        <xdr:cNvPr id="310" name="テキスト ボックス 309"/>
        <xdr:cNvSpPr txBox="1"/>
      </xdr:nvSpPr>
      <xdr:spPr>
        <a:xfrm>
          <a:off x="6705111" y="63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142672</xdr:rowOff>
    </xdr:from>
    <xdr:to>
      <xdr:col>15</xdr:col>
      <xdr:colOff>231775</xdr:colOff>
      <xdr:row>34</xdr:row>
      <xdr:rowOff>72822</xdr:rowOff>
    </xdr:to>
    <xdr:sp macro="" textlink="">
      <xdr:nvSpPr>
        <xdr:cNvPr id="316" name="円/楕円 315"/>
        <xdr:cNvSpPr/>
      </xdr:nvSpPr>
      <xdr:spPr>
        <a:xfrm>
          <a:off x="10426700" y="58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165549</xdr:rowOff>
    </xdr:from>
    <xdr:ext cx="534377" cy="259045"/>
    <xdr:sp macro="" textlink="">
      <xdr:nvSpPr>
        <xdr:cNvPr id="317" name="補助費等該当値テキスト"/>
        <xdr:cNvSpPr txBox="1"/>
      </xdr:nvSpPr>
      <xdr:spPr>
        <a:xfrm>
          <a:off x="10528300" y="56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69,266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73076</xdr:rowOff>
    </xdr:from>
    <xdr:to>
      <xdr:col>14</xdr:col>
      <xdr:colOff>79375</xdr:colOff>
      <xdr:row>35</xdr:row>
      <xdr:rowOff>3226</xdr:rowOff>
    </xdr:to>
    <xdr:sp macro="" textlink="">
      <xdr:nvSpPr>
        <xdr:cNvPr id="318" name="円/楕円 317"/>
        <xdr:cNvSpPr/>
      </xdr:nvSpPr>
      <xdr:spPr>
        <a:xfrm>
          <a:off x="9588500" y="59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19753</xdr:rowOff>
    </xdr:from>
    <xdr:ext cx="534377" cy="259045"/>
    <xdr:sp macro="" textlink="">
      <xdr:nvSpPr>
        <xdr:cNvPr id="319" name="テキスト ボックス 318"/>
        <xdr:cNvSpPr txBox="1"/>
      </xdr:nvSpPr>
      <xdr:spPr>
        <a:xfrm>
          <a:off x="9372111" y="56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165214</xdr:rowOff>
    </xdr:from>
    <xdr:to>
      <xdr:col>12</xdr:col>
      <xdr:colOff>561975</xdr:colOff>
      <xdr:row>35</xdr:row>
      <xdr:rowOff>95364</xdr:rowOff>
    </xdr:to>
    <xdr:sp macro="" textlink="">
      <xdr:nvSpPr>
        <xdr:cNvPr id="320" name="円/楕円 319"/>
        <xdr:cNvSpPr/>
      </xdr:nvSpPr>
      <xdr:spPr>
        <a:xfrm>
          <a:off x="8699500" y="59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111891</xdr:rowOff>
    </xdr:from>
    <xdr:ext cx="534377" cy="259045"/>
    <xdr:sp macro="" textlink="">
      <xdr:nvSpPr>
        <xdr:cNvPr id="321" name="テキスト ボックス 320"/>
        <xdr:cNvSpPr txBox="1"/>
      </xdr:nvSpPr>
      <xdr:spPr>
        <a:xfrm>
          <a:off x="8483111" y="57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87821</xdr:rowOff>
    </xdr:from>
    <xdr:to>
      <xdr:col>11</xdr:col>
      <xdr:colOff>358775</xdr:colOff>
      <xdr:row>37</xdr:row>
      <xdr:rowOff>17971</xdr:rowOff>
    </xdr:to>
    <xdr:sp macro="" textlink="">
      <xdr:nvSpPr>
        <xdr:cNvPr id="322" name="円/楕円 321"/>
        <xdr:cNvSpPr/>
      </xdr:nvSpPr>
      <xdr:spPr>
        <a:xfrm>
          <a:off x="7810500" y="62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34498</xdr:rowOff>
    </xdr:from>
    <xdr:ext cx="534377" cy="259045"/>
    <xdr:sp macro="" textlink="">
      <xdr:nvSpPr>
        <xdr:cNvPr id="323" name="テキスト ボックス 322"/>
        <xdr:cNvSpPr txBox="1"/>
      </xdr:nvSpPr>
      <xdr:spPr>
        <a:xfrm>
          <a:off x="7594111" y="603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128384</xdr:rowOff>
    </xdr:from>
    <xdr:to>
      <xdr:col>10</xdr:col>
      <xdr:colOff>155575</xdr:colOff>
      <xdr:row>37</xdr:row>
      <xdr:rowOff>58534</xdr:rowOff>
    </xdr:to>
    <xdr:sp macro="" textlink="">
      <xdr:nvSpPr>
        <xdr:cNvPr id="324" name="円/楕円 323"/>
        <xdr:cNvSpPr/>
      </xdr:nvSpPr>
      <xdr:spPr>
        <a:xfrm>
          <a:off x="6921500" y="63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75061</xdr:rowOff>
    </xdr:from>
    <xdr:ext cx="534377" cy="259045"/>
    <xdr:sp macro="" textlink="">
      <xdr:nvSpPr>
        <xdr:cNvPr id="325" name="テキスト ボックス 324"/>
        <xdr:cNvSpPr txBox="1"/>
      </xdr:nvSpPr>
      <xdr:spPr>
        <a:xfrm>
          <a:off x="6705111" y="607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77551</xdr:rowOff>
    </xdr:from>
    <xdr:to>
      <xdr:col>15</xdr:col>
      <xdr:colOff>180975</xdr:colOff>
      <xdr:row>57</xdr:row>
      <xdr:rowOff>9863</xdr:rowOff>
    </xdr:to>
    <xdr:cxnSp macro="">
      <xdr:nvCxnSpPr>
        <xdr:cNvPr id="354" name="直線コネクタ 353"/>
        <xdr:cNvCxnSpPr/>
      </xdr:nvCxnSpPr>
      <xdr:spPr>
        <a:xfrm flipV="1">
          <a:off x="9639300" y="9678751"/>
          <a:ext cx="838200" cy="10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165997</xdr:rowOff>
    </xdr:from>
    <xdr:to>
      <xdr:col>14</xdr:col>
      <xdr:colOff>28575</xdr:colOff>
      <xdr:row>57</xdr:row>
      <xdr:rowOff>9863</xdr:rowOff>
    </xdr:to>
    <xdr:cxnSp macro="">
      <xdr:nvCxnSpPr>
        <xdr:cNvPr id="357" name="直線コネクタ 356"/>
        <xdr:cNvCxnSpPr/>
      </xdr:nvCxnSpPr>
      <xdr:spPr>
        <a:xfrm>
          <a:off x="8750300" y="9767197"/>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165997</xdr:rowOff>
    </xdr:from>
    <xdr:to>
      <xdr:col>12</xdr:col>
      <xdr:colOff>511175</xdr:colOff>
      <xdr:row>57</xdr:row>
      <xdr:rowOff>88387</xdr:rowOff>
    </xdr:to>
    <xdr:cxnSp macro="">
      <xdr:nvCxnSpPr>
        <xdr:cNvPr id="360" name="直線コネクタ 359"/>
        <xdr:cNvCxnSpPr/>
      </xdr:nvCxnSpPr>
      <xdr:spPr>
        <a:xfrm flipV="1">
          <a:off x="7861300" y="9767197"/>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99530</xdr:rowOff>
    </xdr:from>
    <xdr:to>
      <xdr:col>12</xdr:col>
      <xdr:colOff>561975</xdr:colOff>
      <xdr:row>57</xdr:row>
      <xdr:rowOff>29680</xdr:rowOff>
    </xdr:to>
    <xdr:sp macro="" textlink="">
      <xdr:nvSpPr>
        <xdr:cNvPr id="361" name="フローチャート : 判断 360"/>
        <xdr:cNvSpPr/>
      </xdr:nvSpPr>
      <xdr:spPr>
        <a:xfrm>
          <a:off x="8699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46207</xdr:rowOff>
    </xdr:from>
    <xdr:ext cx="534377" cy="259045"/>
    <xdr:sp macro="" textlink="">
      <xdr:nvSpPr>
        <xdr:cNvPr id="362" name="テキスト ボックス 361"/>
        <xdr:cNvSpPr txBox="1"/>
      </xdr:nvSpPr>
      <xdr:spPr>
        <a:xfrm>
          <a:off x="8483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88349</xdr:rowOff>
    </xdr:from>
    <xdr:to>
      <xdr:col>11</xdr:col>
      <xdr:colOff>307975</xdr:colOff>
      <xdr:row>57</xdr:row>
      <xdr:rowOff>88387</xdr:rowOff>
    </xdr:to>
    <xdr:cxnSp macro="">
      <xdr:nvCxnSpPr>
        <xdr:cNvPr id="363" name="直線コネクタ 362"/>
        <xdr:cNvCxnSpPr/>
      </xdr:nvCxnSpPr>
      <xdr:spPr>
        <a:xfrm>
          <a:off x="6972300" y="986099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120599</xdr:rowOff>
    </xdr:from>
    <xdr:to>
      <xdr:col>11</xdr:col>
      <xdr:colOff>358775</xdr:colOff>
      <xdr:row>57</xdr:row>
      <xdr:rowOff>50749</xdr:rowOff>
    </xdr:to>
    <xdr:sp macro="" textlink="">
      <xdr:nvSpPr>
        <xdr:cNvPr id="364" name="フローチャート : 判断 363"/>
        <xdr:cNvSpPr/>
      </xdr:nvSpPr>
      <xdr:spPr>
        <a:xfrm>
          <a:off x="7810500" y="972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67276</xdr:rowOff>
    </xdr:from>
    <xdr:ext cx="534377" cy="259045"/>
    <xdr:sp macro="" textlink="">
      <xdr:nvSpPr>
        <xdr:cNvPr id="365" name="テキスト ボックス 364"/>
        <xdr:cNvSpPr txBox="1"/>
      </xdr:nvSpPr>
      <xdr:spPr>
        <a:xfrm>
          <a:off x="7594111" y="94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5133</xdr:rowOff>
    </xdr:from>
    <xdr:to>
      <xdr:col>10</xdr:col>
      <xdr:colOff>155575</xdr:colOff>
      <xdr:row>57</xdr:row>
      <xdr:rowOff>106733</xdr:rowOff>
    </xdr:to>
    <xdr:sp macro="" textlink="">
      <xdr:nvSpPr>
        <xdr:cNvPr id="366" name="フローチャート : 判断 365"/>
        <xdr:cNvSpPr/>
      </xdr:nvSpPr>
      <xdr:spPr>
        <a:xfrm>
          <a:off x="6921500" y="97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123260</xdr:rowOff>
    </xdr:from>
    <xdr:ext cx="534377" cy="259045"/>
    <xdr:sp macro="" textlink="">
      <xdr:nvSpPr>
        <xdr:cNvPr id="367" name="テキスト ボックス 366"/>
        <xdr:cNvSpPr txBox="1"/>
      </xdr:nvSpPr>
      <xdr:spPr>
        <a:xfrm>
          <a:off x="6705111" y="95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26751</xdr:rowOff>
    </xdr:from>
    <xdr:to>
      <xdr:col>15</xdr:col>
      <xdr:colOff>231775</xdr:colOff>
      <xdr:row>56</xdr:row>
      <xdr:rowOff>128351</xdr:rowOff>
    </xdr:to>
    <xdr:sp macro="" textlink="">
      <xdr:nvSpPr>
        <xdr:cNvPr id="373" name="円/楕円 372"/>
        <xdr:cNvSpPr/>
      </xdr:nvSpPr>
      <xdr:spPr>
        <a:xfrm>
          <a:off x="10426700" y="96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5178</xdr:rowOff>
    </xdr:from>
    <xdr:ext cx="534377" cy="259045"/>
    <xdr:sp macro="" textlink="">
      <xdr:nvSpPr>
        <xdr:cNvPr id="374" name="普通建設事業費該当値テキスト"/>
        <xdr:cNvSpPr txBox="1"/>
      </xdr:nvSpPr>
      <xdr:spPr>
        <a:xfrm>
          <a:off x="10528300" y="96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63,156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130513</xdr:rowOff>
    </xdr:from>
    <xdr:to>
      <xdr:col>14</xdr:col>
      <xdr:colOff>79375</xdr:colOff>
      <xdr:row>57</xdr:row>
      <xdr:rowOff>60663</xdr:rowOff>
    </xdr:to>
    <xdr:sp macro="" textlink="">
      <xdr:nvSpPr>
        <xdr:cNvPr id="375" name="円/楕円 374"/>
        <xdr:cNvSpPr/>
      </xdr:nvSpPr>
      <xdr:spPr>
        <a:xfrm>
          <a:off x="9588500" y="97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51790</xdr:rowOff>
    </xdr:from>
    <xdr:ext cx="534377" cy="259045"/>
    <xdr:sp macro="" textlink="">
      <xdr:nvSpPr>
        <xdr:cNvPr id="376" name="テキスト ボックス 375"/>
        <xdr:cNvSpPr txBox="1"/>
      </xdr:nvSpPr>
      <xdr:spPr>
        <a:xfrm>
          <a:off x="9372111" y="982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115197</xdr:rowOff>
    </xdr:from>
    <xdr:to>
      <xdr:col>12</xdr:col>
      <xdr:colOff>561975</xdr:colOff>
      <xdr:row>57</xdr:row>
      <xdr:rowOff>45347</xdr:rowOff>
    </xdr:to>
    <xdr:sp macro="" textlink="">
      <xdr:nvSpPr>
        <xdr:cNvPr id="377" name="円/楕円 376"/>
        <xdr:cNvSpPr/>
      </xdr:nvSpPr>
      <xdr:spPr>
        <a:xfrm>
          <a:off x="8699500" y="971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36474</xdr:rowOff>
    </xdr:from>
    <xdr:ext cx="534377" cy="259045"/>
    <xdr:sp macro="" textlink="">
      <xdr:nvSpPr>
        <xdr:cNvPr id="378" name="テキスト ボックス 377"/>
        <xdr:cNvSpPr txBox="1"/>
      </xdr:nvSpPr>
      <xdr:spPr>
        <a:xfrm>
          <a:off x="8483111" y="98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37587</xdr:rowOff>
    </xdr:from>
    <xdr:to>
      <xdr:col>11</xdr:col>
      <xdr:colOff>358775</xdr:colOff>
      <xdr:row>57</xdr:row>
      <xdr:rowOff>139187</xdr:rowOff>
    </xdr:to>
    <xdr:sp macro="" textlink="">
      <xdr:nvSpPr>
        <xdr:cNvPr id="379" name="円/楕円 378"/>
        <xdr:cNvSpPr/>
      </xdr:nvSpPr>
      <xdr:spPr>
        <a:xfrm>
          <a:off x="7810500" y="98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130314</xdr:rowOff>
    </xdr:from>
    <xdr:ext cx="534377" cy="259045"/>
    <xdr:sp macro="" textlink="">
      <xdr:nvSpPr>
        <xdr:cNvPr id="380" name="テキスト ボックス 379"/>
        <xdr:cNvSpPr txBox="1"/>
      </xdr:nvSpPr>
      <xdr:spPr>
        <a:xfrm>
          <a:off x="7594111" y="99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37549</xdr:rowOff>
    </xdr:from>
    <xdr:to>
      <xdr:col>10</xdr:col>
      <xdr:colOff>155575</xdr:colOff>
      <xdr:row>57</xdr:row>
      <xdr:rowOff>139149</xdr:rowOff>
    </xdr:to>
    <xdr:sp macro="" textlink="">
      <xdr:nvSpPr>
        <xdr:cNvPr id="381" name="円/楕円 380"/>
        <xdr:cNvSpPr/>
      </xdr:nvSpPr>
      <xdr:spPr>
        <a:xfrm>
          <a:off x="6921500" y="98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130276</xdr:rowOff>
    </xdr:from>
    <xdr:ext cx="534377" cy="259045"/>
    <xdr:sp macro="" textlink="">
      <xdr:nvSpPr>
        <xdr:cNvPr id="382" name="テキスト ボックス 381"/>
        <xdr:cNvSpPr txBox="1"/>
      </xdr:nvSpPr>
      <xdr:spPr>
        <a:xfrm>
          <a:off x="6705111" y="99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107181</xdr:rowOff>
    </xdr:from>
    <xdr:to>
      <xdr:col>15</xdr:col>
      <xdr:colOff>180975</xdr:colOff>
      <xdr:row>76</xdr:row>
      <xdr:rowOff>121583</xdr:rowOff>
    </xdr:to>
    <xdr:cxnSp macro="">
      <xdr:nvCxnSpPr>
        <xdr:cNvPr id="411" name="直線コネクタ 410"/>
        <xdr:cNvCxnSpPr/>
      </xdr:nvCxnSpPr>
      <xdr:spPr>
        <a:xfrm>
          <a:off x="9639300" y="13137381"/>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167056</xdr:rowOff>
    </xdr:from>
    <xdr:to>
      <xdr:col>14</xdr:col>
      <xdr:colOff>28575</xdr:colOff>
      <xdr:row>76</xdr:row>
      <xdr:rowOff>107181</xdr:rowOff>
    </xdr:to>
    <xdr:cxnSp macro="">
      <xdr:nvCxnSpPr>
        <xdr:cNvPr id="414" name="直線コネクタ 413"/>
        <xdr:cNvCxnSpPr/>
      </xdr:nvCxnSpPr>
      <xdr:spPr>
        <a:xfrm>
          <a:off x="8750300" y="13025806"/>
          <a:ext cx="889000" cy="1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102997</xdr:rowOff>
    </xdr:from>
    <xdr:to>
      <xdr:col>12</xdr:col>
      <xdr:colOff>561975</xdr:colOff>
      <xdr:row>77</xdr:row>
      <xdr:rowOff>33147</xdr:rowOff>
    </xdr:to>
    <xdr:sp macro="" textlink="">
      <xdr:nvSpPr>
        <xdr:cNvPr id="417" name="フローチャート : 判断 416"/>
        <xdr:cNvSpPr/>
      </xdr:nvSpPr>
      <xdr:spPr>
        <a:xfrm>
          <a:off x="8699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24274</xdr:rowOff>
    </xdr:from>
    <xdr:ext cx="534377" cy="259045"/>
    <xdr:sp macro="" textlink="">
      <xdr:nvSpPr>
        <xdr:cNvPr id="418" name="テキスト ボックス 417"/>
        <xdr:cNvSpPr txBox="1"/>
      </xdr:nvSpPr>
      <xdr:spPr>
        <a:xfrm>
          <a:off x="8483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70783</xdr:rowOff>
    </xdr:from>
    <xdr:to>
      <xdr:col>15</xdr:col>
      <xdr:colOff>231775</xdr:colOff>
      <xdr:row>77</xdr:row>
      <xdr:rowOff>933</xdr:rowOff>
    </xdr:to>
    <xdr:sp macro="" textlink="">
      <xdr:nvSpPr>
        <xdr:cNvPr id="424" name="円/楕円 423"/>
        <xdr:cNvSpPr/>
      </xdr:nvSpPr>
      <xdr:spPr>
        <a:xfrm>
          <a:off x="10426700" y="131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93660</xdr:rowOff>
    </xdr:from>
    <xdr:ext cx="534377" cy="259045"/>
    <xdr:sp macro="" textlink="">
      <xdr:nvSpPr>
        <xdr:cNvPr id="425" name="普通建設事業費 （ うち新規整備　）該当値テキスト"/>
        <xdr:cNvSpPr txBox="1"/>
      </xdr:nvSpPr>
      <xdr:spPr>
        <a:xfrm>
          <a:off x="10528300" y="129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56381</xdr:rowOff>
    </xdr:from>
    <xdr:to>
      <xdr:col>14</xdr:col>
      <xdr:colOff>79375</xdr:colOff>
      <xdr:row>76</xdr:row>
      <xdr:rowOff>157981</xdr:rowOff>
    </xdr:to>
    <xdr:sp macro="" textlink="">
      <xdr:nvSpPr>
        <xdr:cNvPr id="426" name="円/楕円 425"/>
        <xdr:cNvSpPr/>
      </xdr:nvSpPr>
      <xdr:spPr>
        <a:xfrm>
          <a:off x="9588500" y="130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149108</xdr:rowOff>
    </xdr:from>
    <xdr:ext cx="534377" cy="259045"/>
    <xdr:sp macro="" textlink="">
      <xdr:nvSpPr>
        <xdr:cNvPr id="427" name="テキスト ボックス 426"/>
        <xdr:cNvSpPr txBox="1"/>
      </xdr:nvSpPr>
      <xdr:spPr>
        <a:xfrm>
          <a:off x="9372111" y="131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116256</xdr:rowOff>
    </xdr:from>
    <xdr:to>
      <xdr:col>12</xdr:col>
      <xdr:colOff>561975</xdr:colOff>
      <xdr:row>76</xdr:row>
      <xdr:rowOff>46406</xdr:rowOff>
    </xdr:to>
    <xdr:sp macro="" textlink="">
      <xdr:nvSpPr>
        <xdr:cNvPr id="428" name="円/楕円 427"/>
        <xdr:cNvSpPr/>
      </xdr:nvSpPr>
      <xdr:spPr>
        <a:xfrm>
          <a:off x="8699500" y="129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62933</xdr:rowOff>
    </xdr:from>
    <xdr:ext cx="534377" cy="259045"/>
    <xdr:sp macro="" textlink="">
      <xdr:nvSpPr>
        <xdr:cNvPr id="429" name="テキスト ボックス 428"/>
        <xdr:cNvSpPr txBox="1"/>
      </xdr:nvSpPr>
      <xdr:spPr>
        <a:xfrm>
          <a:off x="8483111" y="1275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64732</xdr:rowOff>
    </xdr:from>
    <xdr:to>
      <xdr:col>15</xdr:col>
      <xdr:colOff>180975</xdr:colOff>
      <xdr:row>97</xdr:row>
      <xdr:rowOff>143103</xdr:rowOff>
    </xdr:to>
    <xdr:cxnSp macro="">
      <xdr:nvCxnSpPr>
        <xdr:cNvPr id="458" name="直線コネクタ 457"/>
        <xdr:cNvCxnSpPr/>
      </xdr:nvCxnSpPr>
      <xdr:spPr>
        <a:xfrm flipV="1">
          <a:off x="9639300" y="16695382"/>
          <a:ext cx="838200" cy="7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143103</xdr:rowOff>
    </xdr:from>
    <xdr:to>
      <xdr:col>14</xdr:col>
      <xdr:colOff>28575</xdr:colOff>
      <xdr:row>98</xdr:row>
      <xdr:rowOff>65912</xdr:rowOff>
    </xdr:to>
    <xdr:cxnSp macro="">
      <xdr:nvCxnSpPr>
        <xdr:cNvPr id="461" name="直線コネクタ 460"/>
        <xdr:cNvCxnSpPr/>
      </xdr:nvCxnSpPr>
      <xdr:spPr>
        <a:xfrm flipV="1">
          <a:off x="8750300" y="16773753"/>
          <a:ext cx="8890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4" name="フローチャート : 判断 463"/>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65" name="テキスト ボックス 464"/>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13932</xdr:rowOff>
    </xdr:from>
    <xdr:to>
      <xdr:col>15</xdr:col>
      <xdr:colOff>231775</xdr:colOff>
      <xdr:row>97</xdr:row>
      <xdr:rowOff>115532</xdr:rowOff>
    </xdr:to>
    <xdr:sp macro="" textlink="">
      <xdr:nvSpPr>
        <xdr:cNvPr id="471" name="円/楕円 470"/>
        <xdr:cNvSpPr/>
      </xdr:nvSpPr>
      <xdr:spPr>
        <a:xfrm>
          <a:off x="10426700" y="166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163809</xdr:rowOff>
    </xdr:from>
    <xdr:ext cx="534377" cy="259045"/>
    <xdr:sp macro="" textlink="">
      <xdr:nvSpPr>
        <xdr:cNvPr id="472" name="普通建設事業費 （ うち更新整備　）該当値テキスト"/>
        <xdr:cNvSpPr txBox="1"/>
      </xdr:nvSpPr>
      <xdr:spPr>
        <a:xfrm>
          <a:off x="10528300" y="166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92303</xdr:rowOff>
    </xdr:from>
    <xdr:to>
      <xdr:col>14</xdr:col>
      <xdr:colOff>79375</xdr:colOff>
      <xdr:row>98</xdr:row>
      <xdr:rowOff>22453</xdr:rowOff>
    </xdr:to>
    <xdr:sp macro="" textlink="">
      <xdr:nvSpPr>
        <xdr:cNvPr id="473" name="円/楕円 472"/>
        <xdr:cNvSpPr/>
      </xdr:nvSpPr>
      <xdr:spPr>
        <a:xfrm>
          <a:off x="9588500" y="167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13580</xdr:rowOff>
    </xdr:from>
    <xdr:ext cx="534377" cy="259045"/>
    <xdr:sp macro="" textlink="">
      <xdr:nvSpPr>
        <xdr:cNvPr id="474" name="テキスト ボックス 473"/>
        <xdr:cNvSpPr txBox="1"/>
      </xdr:nvSpPr>
      <xdr:spPr>
        <a:xfrm>
          <a:off x="9372111" y="168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15112</xdr:rowOff>
    </xdr:from>
    <xdr:to>
      <xdr:col>12</xdr:col>
      <xdr:colOff>561975</xdr:colOff>
      <xdr:row>98</xdr:row>
      <xdr:rowOff>116712</xdr:rowOff>
    </xdr:to>
    <xdr:sp macro="" textlink="">
      <xdr:nvSpPr>
        <xdr:cNvPr id="475" name="円/楕円 474"/>
        <xdr:cNvSpPr/>
      </xdr:nvSpPr>
      <xdr:spPr>
        <a:xfrm>
          <a:off x="8699500" y="168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107839</xdr:rowOff>
    </xdr:from>
    <xdr:ext cx="534377" cy="259045"/>
    <xdr:sp macro="" textlink="">
      <xdr:nvSpPr>
        <xdr:cNvPr id="476" name="テキスト ボックス 475"/>
        <xdr:cNvSpPr txBox="1"/>
      </xdr:nvSpPr>
      <xdr:spPr>
        <a:xfrm>
          <a:off x="8483111" y="169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139654</xdr:rowOff>
    </xdr:from>
    <xdr:to>
      <xdr:col>23</xdr:col>
      <xdr:colOff>517525</xdr:colOff>
      <xdr:row>38</xdr:row>
      <xdr:rowOff>139700</xdr:rowOff>
    </xdr:to>
    <xdr:cxnSp macro="">
      <xdr:nvCxnSpPr>
        <xdr:cNvPr id="503" name="直線コネクタ 502"/>
        <xdr:cNvCxnSpPr/>
      </xdr:nvCxnSpPr>
      <xdr:spPr>
        <a:xfrm>
          <a:off x="15481300" y="6654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65451</xdr:rowOff>
    </xdr:from>
    <xdr:to>
      <xdr:col>22</xdr:col>
      <xdr:colOff>365125</xdr:colOff>
      <xdr:row>38</xdr:row>
      <xdr:rowOff>139654</xdr:rowOff>
    </xdr:to>
    <xdr:cxnSp macro="">
      <xdr:nvCxnSpPr>
        <xdr:cNvPr id="506" name="直線コネクタ 505"/>
        <xdr:cNvCxnSpPr/>
      </xdr:nvCxnSpPr>
      <xdr:spPr>
        <a:xfrm>
          <a:off x="14592300" y="6580551"/>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65451</xdr:rowOff>
    </xdr:from>
    <xdr:to>
      <xdr:col>21</xdr:col>
      <xdr:colOff>161925</xdr:colOff>
      <xdr:row>38</xdr:row>
      <xdr:rowOff>76012</xdr:rowOff>
    </xdr:to>
    <xdr:cxnSp macro="">
      <xdr:nvCxnSpPr>
        <xdr:cNvPr id="509" name="直線コネクタ 508"/>
        <xdr:cNvCxnSpPr/>
      </xdr:nvCxnSpPr>
      <xdr:spPr>
        <a:xfrm flipV="1">
          <a:off x="13703300" y="6580551"/>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73196</xdr:rowOff>
    </xdr:from>
    <xdr:to>
      <xdr:col>21</xdr:col>
      <xdr:colOff>212725</xdr:colOff>
      <xdr:row>39</xdr:row>
      <xdr:rowOff>3346</xdr:rowOff>
    </xdr:to>
    <xdr:sp macro="" textlink="">
      <xdr:nvSpPr>
        <xdr:cNvPr id="510" name="フローチャート : 判断 509"/>
        <xdr:cNvSpPr/>
      </xdr:nvSpPr>
      <xdr:spPr>
        <a:xfrm>
          <a:off x="14541500" y="65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165923</xdr:rowOff>
    </xdr:from>
    <xdr:ext cx="378565" cy="259045"/>
    <xdr:sp macro="" textlink="">
      <xdr:nvSpPr>
        <xdr:cNvPr id="511" name="テキスト ボックス 510"/>
        <xdr:cNvSpPr txBox="1"/>
      </xdr:nvSpPr>
      <xdr:spPr>
        <a:xfrm>
          <a:off x="14403017" y="668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76012</xdr:rowOff>
    </xdr:from>
    <xdr:to>
      <xdr:col>19</xdr:col>
      <xdr:colOff>644525</xdr:colOff>
      <xdr:row>38</xdr:row>
      <xdr:rowOff>138077</xdr:rowOff>
    </xdr:to>
    <xdr:cxnSp macro="">
      <xdr:nvCxnSpPr>
        <xdr:cNvPr id="512" name="直線コネクタ 511"/>
        <xdr:cNvCxnSpPr/>
      </xdr:nvCxnSpPr>
      <xdr:spPr>
        <a:xfrm flipV="1">
          <a:off x="12814300" y="6591112"/>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72761</xdr:rowOff>
    </xdr:from>
    <xdr:to>
      <xdr:col>20</xdr:col>
      <xdr:colOff>9525</xdr:colOff>
      <xdr:row>39</xdr:row>
      <xdr:rowOff>2911</xdr:rowOff>
    </xdr:to>
    <xdr:sp macro="" textlink="">
      <xdr:nvSpPr>
        <xdr:cNvPr id="513" name="フローチャート : 判断 512"/>
        <xdr:cNvSpPr/>
      </xdr:nvSpPr>
      <xdr:spPr>
        <a:xfrm>
          <a:off x="13652500" y="65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165488</xdr:rowOff>
    </xdr:from>
    <xdr:ext cx="378565" cy="259045"/>
    <xdr:sp macro="" textlink="">
      <xdr:nvSpPr>
        <xdr:cNvPr id="514" name="テキスト ボックス 513"/>
        <xdr:cNvSpPr txBox="1"/>
      </xdr:nvSpPr>
      <xdr:spPr>
        <a:xfrm>
          <a:off x="13514017" y="668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61331</xdr:rowOff>
    </xdr:from>
    <xdr:to>
      <xdr:col>18</xdr:col>
      <xdr:colOff>492125</xdr:colOff>
      <xdr:row>38</xdr:row>
      <xdr:rowOff>162931</xdr:rowOff>
    </xdr:to>
    <xdr:sp macro="" textlink="">
      <xdr:nvSpPr>
        <xdr:cNvPr id="515" name="フローチャート : 判断 514"/>
        <xdr:cNvSpPr/>
      </xdr:nvSpPr>
      <xdr:spPr>
        <a:xfrm>
          <a:off x="12763500" y="657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8008</xdr:rowOff>
    </xdr:from>
    <xdr:ext cx="469744" cy="259045"/>
    <xdr:sp macro="" textlink="">
      <xdr:nvSpPr>
        <xdr:cNvPr id="516" name="テキスト ボックス 515"/>
        <xdr:cNvSpPr txBox="1"/>
      </xdr:nvSpPr>
      <xdr:spPr>
        <a:xfrm>
          <a:off x="12579427" y="635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88854</xdr:rowOff>
    </xdr:from>
    <xdr:to>
      <xdr:col>22</xdr:col>
      <xdr:colOff>415925</xdr:colOff>
      <xdr:row>39</xdr:row>
      <xdr:rowOff>19004</xdr:rowOff>
    </xdr:to>
    <xdr:sp macro="" textlink="">
      <xdr:nvSpPr>
        <xdr:cNvPr id="524" name="円/楕円 523"/>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10131</xdr:rowOff>
    </xdr:from>
    <xdr:ext cx="249299" cy="259045"/>
    <xdr:sp macro="" textlink="">
      <xdr:nvSpPr>
        <xdr:cNvPr id="525" name="テキスト ボックス 524"/>
        <xdr:cNvSpPr txBox="1"/>
      </xdr:nvSpPr>
      <xdr:spPr>
        <a:xfrm>
          <a:off x="15356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14651</xdr:rowOff>
    </xdr:from>
    <xdr:to>
      <xdr:col>21</xdr:col>
      <xdr:colOff>212725</xdr:colOff>
      <xdr:row>38</xdr:row>
      <xdr:rowOff>116251</xdr:rowOff>
    </xdr:to>
    <xdr:sp macro="" textlink="">
      <xdr:nvSpPr>
        <xdr:cNvPr id="526" name="円/楕円 525"/>
        <xdr:cNvSpPr/>
      </xdr:nvSpPr>
      <xdr:spPr>
        <a:xfrm>
          <a:off x="14541500" y="65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132778</xdr:rowOff>
    </xdr:from>
    <xdr:ext cx="469744" cy="259045"/>
    <xdr:sp macro="" textlink="">
      <xdr:nvSpPr>
        <xdr:cNvPr id="527" name="テキスト ボックス 526"/>
        <xdr:cNvSpPr txBox="1"/>
      </xdr:nvSpPr>
      <xdr:spPr>
        <a:xfrm>
          <a:off x="14357427" y="630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25212</xdr:rowOff>
    </xdr:from>
    <xdr:to>
      <xdr:col>20</xdr:col>
      <xdr:colOff>9525</xdr:colOff>
      <xdr:row>38</xdr:row>
      <xdr:rowOff>126812</xdr:rowOff>
    </xdr:to>
    <xdr:sp macro="" textlink="">
      <xdr:nvSpPr>
        <xdr:cNvPr id="528" name="円/楕円 527"/>
        <xdr:cNvSpPr/>
      </xdr:nvSpPr>
      <xdr:spPr>
        <a:xfrm>
          <a:off x="13652500" y="654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143339</xdr:rowOff>
    </xdr:from>
    <xdr:ext cx="469744" cy="259045"/>
    <xdr:sp macro="" textlink="">
      <xdr:nvSpPr>
        <xdr:cNvPr id="529" name="テキスト ボックス 528"/>
        <xdr:cNvSpPr txBox="1"/>
      </xdr:nvSpPr>
      <xdr:spPr>
        <a:xfrm>
          <a:off x="13468427" y="631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87277</xdr:rowOff>
    </xdr:from>
    <xdr:to>
      <xdr:col>18</xdr:col>
      <xdr:colOff>492125</xdr:colOff>
      <xdr:row>39</xdr:row>
      <xdr:rowOff>17427</xdr:rowOff>
    </xdr:to>
    <xdr:sp macro="" textlink="">
      <xdr:nvSpPr>
        <xdr:cNvPr id="530" name="円/楕円 529"/>
        <xdr:cNvSpPr/>
      </xdr:nvSpPr>
      <xdr:spPr>
        <a:xfrm>
          <a:off x="12763500" y="66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8554</xdr:rowOff>
    </xdr:from>
    <xdr:ext cx="313932" cy="259045"/>
    <xdr:sp macro="" textlink="">
      <xdr:nvSpPr>
        <xdr:cNvPr id="531" name="テキスト ボックス 530"/>
        <xdr:cNvSpPr txBox="1"/>
      </xdr:nvSpPr>
      <xdr:spPr>
        <a:xfrm>
          <a:off x="12657333" y="6695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150737</xdr:rowOff>
    </xdr:from>
    <xdr:to>
      <xdr:col>23</xdr:col>
      <xdr:colOff>517525</xdr:colOff>
      <xdr:row>74</xdr:row>
      <xdr:rowOff>166294</xdr:rowOff>
    </xdr:to>
    <xdr:cxnSp macro="">
      <xdr:nvCxnSpPr>
        <xdr:cNvPr id="609" name="直線コネクタ 608"/>
        <xdr:cNvCxnSpPr/>
      </xdr:nvCxnSpPr>
      <xdr:spPr>
        <a:xfrm>
          <a:off x="15481300" y="12838037"/>
          <a:ext cx="8382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150737</xdr:rowOff>
    </xdr:from>
    <xdr:to>
      <xdr:col>22</xdr:col>
      <xdr:colOff>365125</xdr:colOff>
      <xdr:row>74</xdr:row>
      <xdr:rowOff>161760</xdr:rowOff>
    </xdr:to>
    <xdr:cxnSp macro="">
      <xdr:nvCxnSpPr>
        <xdr:cNvPr id="612" name="直線コネクタ 611"/>
        <xdr:cNvCxnSpPr/>
      </xdr:nvCxnSpPr>
      <xdr:spPr>
        <a:xfrm flipV="1">
          <a:off x="14592300" y="12838037"/>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136042</xdr:rowOff>
    </xdr:from>
    <xdr:to>
      <xdr:col>21</xdr:col>
      <xdr:colOff>161925</xdr:colOff>
      <xdr:row>74</xdr:row>
      <xdr:rowOff>161760</xdr:rowOff>
    </xdr:to>
    <xdr:cxnSp macro="">
      <xdr:nvCxnSpPr>
        <xdr:cNvPr id="615" name="直線コネクタ 614"/>
        <xdr:cNvCxnSpPr/>
      </xdr:nvCxnSpPr>
      <xdr:spPr>
        <a:xfrm>
          <a:off x="13703300" y="1282334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18580</xdr:rowOff>
    </xdr:from>
    <xdr:to>
      <xdr:col>21</xdr:col>
      <xdr:colOff>212725</xdr:colOff>
      <xdr:row>76</xdr:row>
      <xdr:rowOff>120180</xdr:rowOff>
    </xdr:to>
    <xdr:sp macro="" textlink="">
      <xdr:nvSpPr>
        <xdr:cNvPr id="616" name="フローチャート : 判断 615"/>
        <xdr:cNvSpPr/>
      </xdr:nvSpPr>
      <xdr:spPr>
        <a:xfrm>
          <a:off x="14541500" y="130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111307</xdr:rowOff>
    </xdr:from>
    <xdr:ext cx="534377" cy="259045"/>
    <xdr:sp macro="" textlink="">
      <xdr:nvSpPr>
        <xdr:cNvPr id="617" name="テキスト ボックス 616"/>
        <xdr:cNvSpPr txBox="1"/>
      </xdr:nvSpPr>
      <xdr:spPr>
        <a:xfrm>
          <a:off x="14325111" y="131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97904</xdr:rowOff>
    </xdr:from>
    <xdr:to>
      <xdr:col>19</xdr:col>
      <xdr:colOff>644525</xdr:colOff>
      <xdr:row>74</xdr:row>
      <xdr:rowOff>136042</xdr:rowOff>
    </xdr:to>
    <xdr:cxnSp macro="">
      <xdr:nvCxnSpPr>
        <xdr:cNvPr id="618" name="直線コネクタ 617"/>
        <xdr:cNvCxnSpPr/>
      </xdr:nvCxnSpPr>
      <xdr:spPr>
        <a:xfrm>
          <a:off x="12814300" y="12785204"/>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11570</xdr:rowOff>
    </xdr:from>
    <xdr:to>
      <xdr:col>20</xdr:col>
      <xdr:colOff>9525</xdr:colOff>
      <xdr:row>76</xdr:row>
      <xdr:rowOff>113170</xdr:rowOff>
    </xdr:to>
    <xdr:sp macro="" textlink="">
      <xdr:nvSpPr>
        <xdr:cNvPr id="619" name="フローチャート : 判断 618"/>
        <xdr:cNvSpPr/>
      </xdr:nvSpPr>
      <xdr:spPr>
        <a:xfrm>
          <a:off x="13652500" y="130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104297</xdr:rowOff>
    </xdr:from>
    <xdr:ext cx="534377" cy="259045"/>
    <xdr:sp macro="" textlink="">
      <xdr:nvSpPr>
        <xdr:cNvPr id="620" name="テキスト ボックス 619"/>
        <xdr:cNvSpPr txBox="1"/>
      </xdr:nvSpPr>
      <xdr:spPr>
        <a:xfrm>
          <a:off x="13436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14300</xdr:rowOff>
    </xdr:from>
    <xdr:to>
      <xdr:col>18</xdr:col>
      <xdr:colOff>492125</xdr:colOff>
      <xdr:row>76</xdr:row>
      <xdr:rowOff>115900</xdr:rowOff>
    </xdr:to>
    <xdr:sp macro="" textlink="">
      <xdr:nvSpPr>
        <xdr:cNvPr id="621" name="フローチャート : 判断 620"/>
        <xdr:cNvSpPr/>
      </xdr:nvSpPr>
      <xdr:spPr>
        <a:xfrm>
          <a:off x="12763500" y="130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107027</xdr:rowOff>
    </xdr:from>
    <xdr:ext cx="534377" cy="259045"/>
    <xdr:sp macro="" textlink="">
      <xdr:nvSpPr>
        <xdr:cNvPr id="622" name="テキスト ボックス 621"/>
        <xdr:cNvSpPr txBox="1"/>
      </xdr:nvSpPr>
      <xdr:spPr>
        <a:xfrm>
          <a:off x="12547111" y="131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115494</xdr:rowOff>
    </xdr:from>
    <xdr:to>
      <xdr:col>23</xdr:col>
      <xdr:colOff>568325</xdr:colOff>
      <xdr:row>75</xdr:row>
      <xdr:rowOff>45644</xdr:rowOff>
    </xdr:to>
    <xdr:sp macro="" textlink="">
      <xdr:nvSpPr>
        <xdr:cNvPr id="628" name="円/楕円 627"/>
        <xdr:cNvSpPr/>
      </xdr:nvSpPr>
      <xdr:spPr>
        <a:xfrm>
          <a:off x="16268700" y="128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138371</xdr:rowOff>
    </xdr:from>
    <xdr:ext cx="534377" cy="259045"/>
    <xdr:sp macro="" textlink="">
      <xdr:nvSpPr>
        <xdr:cNvPr id="629" name="公債費該当値テキスト"/>
        <xdr:cNvSpPr txBox="1"/>
      </xdr:nvSpPr>
      <xdr:spPr>
        <a:xfrm>
          <a:off x="16370300" y="126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57,906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99937</xdr:rowOff>
    </xdr:from>
    <xdr:to>
      <xdr:col>22</xdr:col>
      <xdr:colOff>415925</xdr:colOff>
      <xdr:row>75</xdr:row>
      <xdr:rowOff>30087</xdr:rowOff>
    </xdr:to>
    <xdr:sp macro="" textlink="">
      <xdr:nvSpPr>
        <xdr:cNvPr id="630" name="円/楕円 629"/>
        <xdr:cNvSpPr/>
      </xdr:nvSpPr>
      <xdr:spPr>
        <a:xfrm>
          <a:off x="15430500" y="127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46614</xdr:rowOff>
    </xdr:from>
    <xdr:ext cx="534377" cy="259045"/>
    <xdr:sp macro="" textlink="">
      <xdr:nvSpPr>
        <xdr:cNvPr id="631" name="テキスト ボックス 630"/>
        <xdr:cNvSpPr txBox="1"/>
      </xdr:nvSpPr>
      <xdr:spPr>
        <a:xfrm>
          <a:off x="15214111" y="125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110960</xdr:rowOff>
    </xdr:from>
    <xdr:to>
      <xdr:col>21</xdr:col>
      <xdr:colOff>212725</xdr:colOff>
      <xdr:row>75</xdr:row>
      <xdr:rowOff>41110</xdr:rowOff>
    </xdr:to>
    <xdr:sp macro="" textlink="">
      <xdr:nvSpPr>
        <xdr:cNvPr id="632" name="円/楕円 631"/>
        <xdr:cNvSpPr/>
      </xdr:nvSpPr>
      <xdr:spPr>
        <a:xfrm>
          <a:off x="14541500" y="127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57637</xdr:rowOff>
    </xdr:from>
    <xdr:ext cx="534377" cy="259045"/>
    <xdr:sp macro="" textlink="">
      <xdr:nvSpPr>
        <xdr:cNvPr id="633" name="テキスト ボックス 632"/>
        <xdr:cNvSpPr txBox="1"/>
      </xdr:nvSpPr>
      <xdr:spPr>
        <a:xfrm>
          <a:off x="14325111" y="125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85242</xdr:rowOff>
    </xdr:from>
    <xdr:to>
      <xdr:col>20</xdr:col>
      <xdr:colOff>9525</xdr:colOff>
      <xdr:row>75</xdr:row>
      <xdr:rowOff>15392</xdr:rowOff>
    </xdr:to>
    <xdr:sp macro="" textlink="">
      <xdr:nvSpPr>
        <xdr:cNvPr id="634" name="円/楕円 633"/>
        <xdr:cNvSpPr/>
      </xdr:nvSpPr>
      <xdr:spPr>
        <a:xfrm>
          <a:off x="13652500" y="127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31919</xdr:rowOff>
    </xdr:from>
    <xdr:ext cx="534377" cy="259045"/>
    <xdr:sp macro="" textlink="">
      <xdr:nvSpPr>
        <xdr:cNvPr id="635" name="テキスト ボックス 634"/>
        <xdr:cNvSpPr txBox="1"/>
      </xdr:nvSpPr>
      <xdr:spPr>
        <a:xfrm>
          <a:off x="13436111" y="125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47104</xdr:rowOff>
    </xdr:from>
    <xdr:to>
      <xdr:col>18</xdr:col>
      <xdr:colOff>492125</xdr:colOff>
      <xdr:row>74</xdr:row>
      <xdr:rowOff>148704</xdr:rowOff>
    </xdr:to>
    <xdr:sp macro="" textlink="">
      <xdr:nvSpPr>
        <xdr:cNvPr id="636" name="円/楕円 635"/>
        <xdr:cNvSpPr/>
      </xdr:nvSpPr>
      <xdr:spPr>
        <a:xfrm>
          <a:off x="12763500" y="127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165231</xdr:rowOff>
    </xdr:from>
    <xdr:ext cx="534377" cy="259045"/>
    <xdr:sp macro="" textlink="">
      <xdr:nvSpPr>
        <xdr:cNvPr id="637" name="テキスト ボックス 636"/>
        <xdr:cNvSpPr txBox="1"/>
      </xdr:nvSpPr>
      <xdr:spPr>
        <a:xfrm>
          <a:off x="12547111" y="125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158610</xdr:rowOff>
    </xdr:from>
    <xdr:to>
      <xdr:col>23</xdr:col>
      <xdr:colOff>517525</xdr:colOff>
      <xdr:row>97</xdr:row>
      <xdr:rowOff>158953</xdr:rowOff>
    </xdr:to>
    <xdr:cxnSp macro="">
      <xdr:nvCxnSpPr>
        <xdr:cNvPr id="666" name="直線コネクタ 665"/>
        <xdr:cNvCxnSpPr/>
      </xdr:nvCxnSpPr>
      <xdr:spPr>
        <a:xfrm>
          <a:off x="15481300" y="16789260"/>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54203</xdr:rowOff>
    </xdr:from>
    <xdr:to>
      <xdr:col>22</xdr:col>
      <xdr:colOff>365125</xdr:colOff>
      <xdr:row>97</xdr:row>
      <xdr:rowOff>158610</xdr:rowOff>
    </xdr:to>
    <xdr:cxnSp macro="">
      <xdr:nvCxnSpPr>
        <xdr:cNvPr id="669" name="直線コネクタ 668"/>
        <xdr:cNvCxnSpPr/>
      </xdr:nvCxnSpPr>
      <xdr:spPr>
        <a:xfrm>
          <a:off x="14592300" y="16684853"/>
          <a:ext cx="889000" cy="10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49149</xdr:rowOff>
    </xdr:from>
    <xdr:to>
      <xdr:col>21</xdr:col>
      <xdr:colOff>161925</xdr:colOff>
      <xdr:row>97</xdr:row>
      <xdr:rowOff>54203</xdr:rowOff>
    </xdr:to>
    <xdr:cxnSp macro="">
      <xdr:nvCxnSpPr>
        <xdr:cNvPr id="672" name="直線コネクタ 671"/>
        <xdr:cNvCxnSpPr/>
      </xdr:nvCxnSpPr>
      <xdr:spPr>
        <a:xfrm>
          <a:off x="13703300" y="16679799"/>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36144</xdr:rowOff>
    </xdr:from>
    <xdr:to>
      <xdr:col>21</xdr:col>
      <xdr:colOff>212725</xdr:colOff>
      <xdr:row>98</xdr:row>
      <xdr:rowOff>137744</xdr:rowOff>
    </xdr:to>
    <xdr:sp macro="" textlink="">
      <xdr:nvSpPr>
        <xdr:cNvPr id="673" name="フローチャート : 判断 672"/>
        <xdr:cNvSpPr/>
      </xdr:nvSpPr>
      <xdr:spPr>
        <a:xfrm>
          <a:off x="14541500" y="168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128871</xdr:rowOff>
    </xdr:from>
    <xdr:ext cx="534377" cy="259045"/>
    <xdr:sp macro="" textlink="">
      <xdr:nvSpPr>
        <xdr:cNvPr id="674" name="テキスト ボックス 673"/>
        <xdr:cNvSpPr txBox="1"/>
      </xdr:nvSpPr>
      <xdr:spPr>
        <a:xfrm>
          <a:off x="14325111" y="16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49149</xdr:rowOff>
    </xdr:from>
    <xdr:to>
      <xdr:col>19</xdr:col>
      <xdr:colOff>644525</xdr:colOff>
      <xdr:row>98</xdr:row>
      <xdr:rowOff>22720</xdr:rowOff>
    </xdr:to>
    <xdr:cxnSp macro="">
      <xdr:nvCxnSpPr>
        <xdr:cNvPr id="675" name="直線コネクタ 674"/>
        <xdr:cNvCxnSpPr/>
      </xdr:nvCxnSpPr>
      <xdr:spPr>
        <a:xfrm flipV="1">
          <a:off x="12814300" y="16679799"/>
          <a:ext cx="889000" cy="14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7252</xdr:rowOff>
    </xdr:from>
    <xdr:to>
      <xdr:col>20</xdr:col>
      <xdr:colOff>9525</xdr:colOff>
      <xdr:row>98</xdr:row>
      <xdr:rowOff>108852</xdr:rowOff>
    </xdr:to>
    <xdr:sp macro="" textlink="">
      <xdr:nvSpPr>
        <xdr:cNvPr id="676" name="フローチャート : 判断 675"/>
        <xdr:cNvSpPr/>
      </xdr:nvSpPr>
      <xdr:spPr>
        <a:xfrm>
          <a:off x="13652500" y="168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99979</xdr:rowOff>
    </xdr:from>
    <xdr:ext cx="534377" cy="259045"/>
    <xdr:sp macro="" textlink="">
      <xdr:nvSpPr>
        <xdr:cNvPr id="677" name="テキスト ボックス 676"/>
        <xdr:cNvSpPr txBox="1"/>
      </xdr:nvSpPr>
      <xdr:spPr>
        <a:xfrm>
          <a:off x="13436111" y="169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46837</xdr:rowOff>
    </xdr:from>
    <xdr:to>
      <xdr:col>18</xdr:col>
      <xdr:colOff>492125</xdr:colOff>
      <xdr:row>98</xdr:row>
      <xdr:rowOff>148437</xdr:rowOff>
    </xdr:to>
    <xdr:sp macro="" textlink="">
      <xdr:nvSpPr>
        <xdr:cNvPr id="678" name="フローチャート : 判断 677"/>
        <xdr:cNvSpPr/>
      </xdr:nvSpPr>
      <xdr:spPr>
        <a:xfrm>
          <a:off x="12763500" y="168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139564</xdr:rowOff>
    </xdr:from>
    <xdr:ext cx="469744" cy="259045"/>
    <xdr:sp macro="" textlink="">
      <xdr:nvSpPr>
        <xdr:cNvPr id="679" name="テキスト ボックス 678"/>
        <xdr:cNvSpPr txBox="1"/>
      </xdr:nvSpPr>
      <xdr:spPr>
        <a:xfrm>
          <a:off x="12579427" y="1694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108153</xdr:rowOff>
    </xdr:from>
    <xdr:to>
      <xdr:col>23</xdr:col>
      <xdr:colOff>568325</xdr:colOff>
      <xdr:row>98</xdr:row>
      <xdr:rowOff>38303</xdr:rowOff>
    </xdr:to>
    <xdr:sp macro="" textlink="">
      <xdr:nvSpPr>
        <xdr:cNvPr id="685" name="円/楕円 684"/>
        <xdr:cNvSpPr/>
      </xdr:nvSpPr>
      <xdr:spPr>
        <a:xfrm>
          <a:off x="16268700" y="167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131030</xdr:rowOff>
    </xdr:from>
    <xdr:ext cx="534377" cy="259045"/>
    <xdr:sp macro="" textlink="">
      <xdr:nvSpPr>
        <xdr:cNvPr id="686" name="積立金該当値テキスト"/>
        <xdr:cNvSpPr txBox="1"/>
      </xdr:nvSpPr>
      <xdr:spPr>
        <a:xfrm>
          <a:off x="16370300" y="165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107810</xdr:rowOff>
    </xdr:from>
    <xdr:to>
      <xdr:col>22</xdr:col>
      <xdr:colOff>415925</xdr:colOff>
      <xdr:row>98</xdr:row>
      <xdr:rowOff>37960</xdr:rowOff>
    </xdr:to>
    <xdr:sp macro="" textlink="">
      <xdr:nvSpPr>
        <xdr:cNvPr id="687" name="円/楕円 686"/>
        <xdr:cNvSpPr/>
      </xdr:nvSpPr>
      <xdr:spPr>
        <a:xfrm>
          <a:off x="15430500" y="167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29087</xdr:rowOff>
    </xdr:from>
    <xdr:ext cx="534377" cy="259045"/>
    <xdr:sp macro="" textlink="">
      <xdr:nvSpPr>
        <xdr:cNvPr id="688" name="テキスト ボックス 687"/>
        <xdr:cNvSpPr txBox="1"/>
      </xdr:nvSpPr>
      <xdr:spPr>
        <a:xfrm>
          <a:off x="15214111" y="168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3403</xdr:rowOff>
    </xdr:from>
    <xdr:to>
      <xdr:col>21</xdr:col>
      <xdr:colOff>212725</xdr:colOff>
      <xdr:row>97</xdr:row>
      <xdr:rowOff>105003</xdr:rowOff>
    </xdr:to>
    <xdr:sp macro="" textlink="">
      <xdr:nvSpPr>
        <xdr:cNvPr id="689" name="円/楕円 688"/>
        <xdr:cNvSpPr/>
      </xdr:nvSpPr>
      <xdr:spPr>
        <a:xfrm>
          <a:off x="14541500" y="166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121530</xdr:rowOff>
    </xdr:from>
    <xdr:ext cx="534377" cy="259045"/>
    <xdr:sp macro="" textlink="">
      <xdr:nvSpPr>
        <xdr:cNvPr id="690" name="テキスト ボックス 689"/>
        <xdr:cNvSpPr txBox="1"/>
      </xdr:nvSpPr>
      <xdr:spPr>
        <a:xfrm>
          <a:off x="14325111" y="164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169799</xdr:rowOff>
    </xdr:from>
    <xdr:to>
      <xdr:col>20</xdr:col>
      <xdr:colOff>9525</xdr:colOff>
      <xdr:row>97</xdr:row>
      <xdr:rowOff>99949</xdr:rowOff>
    </xdr:to>
    <xdr:sp macro="" textlink="">
      <xdr:nvSpPr>
        <xdr:cNvPr id="691" name="円/楕円 690"/>
        <xdr:cNvSpPr/>
      </xdr:nvSpPr>
      <xdr:spPr>
        <a:xfrm>
          <a:off x="13652500" y="166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116476</xdr:rowOff>
    </xdr:from>
    <xdr:ext cx="534377" cy="259045"/>
    <xdr:sp macro="" textlink="">
      <xdr:nvSpPr>
        <xdr:cNvPr id="692" name="テキスト ボックス 691"/>
        <xdr:cNvSpPr txBox="1"/>
      </xdr:nvSpPr>
      <xdr:spPr>
        <a:xfrm>
          <a:off x="13436111" y="164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143370</xdr:rowOff>
    </xdr:from>
    <xdr:to>
      <xdr:col>18</xdr:col>
      <xdr:colOff>492125</xdr:colOff>
      <xdr:row>98</xdr:row>
      <xdr:rowOff>73520</xdr:rowOff>
    </xdr:to>
    <xdr:sp macro="" textlink="">
      <xdr:nvSpPr>
        <xdr:cNvPr id="693" name="円/楕円 692"/>
        <xdr:cNvSpPr/>
      </xdr:nvSpPr>
      <xdr:spPr>
        <a:xfrm>
          <a:off x="12763500" y="167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90047</xdr:rowOff>
    </xdr:from>
    <xdr:ext cx="534377" cy="259045"/>
    <xdr:sp macro="" textlink="">
      <xdr:nvSpPr>
        <xdr:cNvPr id="694" name="テキスト ボックス 693"/>
        <xdr:cNvSpPr txBox="1"/>
      </xdr:nvSpPr>
      <xdr:spPr>
        <a:xfrm>
          <a:off x="12547111" y="165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133477</xdr:rowOff>
    </xdr:from>
    <xdr:to>
      <xdr:col>32</xdr:col>
      <xdr:colOff>187325</xdr:colOff>
      <xdr:row>36</xdr:row>
      <xdr:rowOff>169164</xdr:rowOff>
    </xdr:to>
    <xdr:cxnSp macro="">
      <xdr:nvCxnSpPr>
        <xdr:cNvPr id="723" name="直線コネクタ 722"/>
        <xdr:cNvCxnSpPr/>
      </xdr:nvCxnSpPr>
      <xdr:spPr>
        <a:xfrm>
          <a:off x="21323300" y="6305677"/>
          <a:ext cx="8382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55753</xdr:rowOff>
    </xdr:from>
    <xdr:to>
      <xdr:col>31</xdr:col>
      <xdr:colOff>34925</xdr:colOff>
      <xdr:row>36</xdr:row>
      <xdr:rowOff>133477</xdr:rowOff>
    </xdr:to>
    <xdr:cxnSp macro="">
      <xdr:nvCxnSpPr>
        <xdr:cNvPr id="726" name="直線コネクタ 725"/>
        <xdr:cNvCxnSpPr/>
      </xdr:nvCxnSpPr>
      <xdr:spPr>
        <a:xfrm>
          <a:off x="20434300" y="622795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24528</xdr:rowOff>
    </xdr:from>
    <xdr:ext cx="469744" cy="259045"/>
    <xdr:sp macro="" textlink="">
      <xdr:nvSpPr>
        <xdr:cNvPr id="728" name="テキスト ボックス 727"/>
        <xdr:cNvSpPr txBox="1"/>
      </xdr:nvSpPr>
      <xdr:spPr>
        <a:xfrm>
          <a:off x="21088427"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148844</xdr:rowOff>
    </xdr:from>
    <xdr:to>
      <xdr:col>29</xdr:col>
      <xdr:colOff>517525</xdr:colOff>
      <xdr:row>36</xdr:row>
      <xdr:rowOff>55753</xdr:rowOff>
    </xdr:to>
    <xdr:cxnSp macro="">
      <xdr:nvCxnSpPr>
        <xdr:cNvPr id="729" name="直線コネクタ 728"/>
        <xdr:cNvCxnSpPr/>
      </xdr:nvCxnSpPr>
      <xdr:spPr>
        <a:xfrm>
          <a:off x="19545300" y="6149594"/>
          <a:ext cx="889000" cy="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30" name="フローチャート : 判断 729"/>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126001</xdr:rowOff>
    </xdr:from>
    <xdr:ext cx="469744" cy="259045"/>
    <xdr:sp macro="" textlink="">
      <xdr:nvSpPr>
        <xdr:cNvPr id="731" name="テキスト ボックス 730"/>
        <xdr:cNvSpPr txBox="1"/>
      </xdr:nvSpPr>
      <xdr:spPr>
        <a:xfrm>
          <a:off x="20199427"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148844</xdr:rowOff>
    </xdr:from>
    <xdr:to>
      <xdr:col>28</xdr:col>
      <xdr:colOff>314325</xdr:colOff>
      <xdr:row>36</xdr:row>
      <xdr:rowOff>12573</xdr:rowOff>
    </xdr:to>
    <xdr:cxnSp macro="">
      <xdr:nvCxnSpPr>
        <xdr:cNvPr id="732" name="直線コネクタ 731"/>
        <xdr:cNvCxnSpPr/>
      </xdr:nvCxnSpPr>
      <xdr:spPr>
        <a:xfrm flipV="1">
          <a:off x="18656300" y="6149594"/>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33" name="フローチャート : 判断 732"/>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67835</xdr:rowOff>
    </xdr:from>
    <xdr:ext cx="469744" cy="259045"/>
    <xdr:sp macro="" textlink="">
      <xdr:nvSpPr>
        <xdr:cNvPr id="734" name="テキスト ボックス 733"/>
        <xdr:cNvSpPr txBox="1"/>
      </xdr:nvSpPr>
      <xdr:spPr>
        <a:xfrm>
          <a:off x="19310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5" name="フローチャート : 判断 734"/>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100093</xdr:rowOff>
    </xdr:from>
    <xdr:ext cx="469744" cy="259045"/>
    <xdr:sp macro="" textlink="">
      <xdr:nvSpPr>
        <xdr:cNvPr id="736" name="テキスト ボックス 735"/>
        <xdr:cNvSpPr txBox="1"/>
      </xdr:nvSpPr>
      <xdr:spPr>
        <a:xfrm>
          <a:off x="184214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118364</xdr:rowOff>
    </xdr:from>
    <xdr:to>
      <xdr:col>32</xdr:col>
      <xdr:colOff>238125</xdr:colOff>
      <xdr:row>37</xdr:row>
      <xdr:rowOff>48514</xdr:rowOff>
    </xdr:to>
    <xdr:sp macro="" textlink="">
      <xdr:nvSpPr>
        <xdr:cNvPr id="742" name="円/楕円 741"/>
        <xdr:cNvSpPr/>
      </xdr:nvSpPr>
      <xdr:spPr>
        <a:xfrm>
          <a:off x="22110700" y="62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141241</xdr:rowOff>
    </xdr:from>
    <xdr:ext cx="469744" cy="259045"/>
    <xdr:sp macro="" textlink="">
      <xdr:nvSpPr>
        <xdr:cNvPr id="743" name="投資及び出資金該当値テキスト"/>
        <xdr:cNvSpPr txBox="1"/>
      </xdr:nvSpPr>
      <xdr:spPr>
        <a:xfrm>
          <a:off x="22212300"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82677</xdr:rowOff>
    </xdr:from>
    <xdr:to>
      <xdr:col>31</xdr:col>
      <xdr:colOff>85725</xdr:colOff>
      <xdr:row>37</xdr:row>
      <xdr:rowOff>12827</xdr:rowOff>
    </xdr:to>
    <xdr:sp macro="" textlink="">
      <xdr:nvSpPr>
        <xdr:cNvPr id="744" name="円/楕円 743"/>
        <xdr:cNvSpPr/>
      </xdr:nvSpPr>
      <xdr:spPr>
        <a:xfrm>
          <a:off x="21272500" y="62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29354</xdr:rowOff>
    </xdr:from>
    <xdr:ext cx="469744" cy="259045"/>
    <xdr:sp macro="" textlink="">
      <xdr:nvSpPr>
        <xdr:cNvPr id="745" name="テキスト ボックス 744"/>
        <xdr:cNvSpPr txBox="1"/>
      </xdr:nvSpPr>
      <xdr:spPr>
        <a:xfrm>
          <a:off x="21088427" y="603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4953</xdr:rowOff>
    </xdr:from>
    <xdr:to>
      <xdr:col>29</xdr:col>
      <xdr:colOff>568325</xdr:colOff>
      <xdr:row>36</xdr:row>
      <xdr:rowOff>106553</xdr:rowOff>
    </xdr:to>
    <xdr:sp macro="" textlink="">
      <xdr:nvSpPr>
        <xdr:cNvPr id="746" name="円/楕円 745"/>
        <xdr:cNvSpPr/>
      </xdr:nvSpPr>
      <xdr:spPr>
        <a:xfrm>
          <a:off x="20383500" y="61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123080</xdr:rowOff>
    </xdr:from>
    <xdr:ext cx="469744" cy="259045"/>
    <xdr:sp macro="" textlink="">
      <xdr:nvSpPr>
        <xdr:cNvPr id="747" name="テキスト ボックス 746"/>
        <xdr:cNvSpPr txBox="1"/>
      </xdr:nvSpPr>
      <xdr:spPr>
        <a:xfrm>
          <a:off x="20199427" y="59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98044</xdr:rowOff>
    </xdr:from>
    <xdr:to>
      <xdr:col>28</xdr:col>
      <xdr:colOff>365125</xdr:colOff>
      <xdr:row>36</xdr:row>
      <xdr:rowOff>28194</xdr:rowOff>
    </xdr:to>
    <xdr:sp macro="" textlink="">
      <xdr:nvSpPr>
        <xdr:cNvPr id="748" name="円/楕円 747"/>
        <xdr:cNvSpPr/>
      </xdr:nvSpPr>
      <xdr:spPr>
        <a:xfrm>
          <a:off x="19494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44721</xdr:rowOff>
    </xdr:from>
    <xdr:ext cx="469744" cy="259045"/>
    <xdr:sp macro="" textlink="">
      <xdr:nvSpPr>
        <xdr:cNvPr id="749" name="テキスト ボックス 748"/>
        <xdr:cNvSpPr txBox="1"/>
      </xdr:nvSpPr>
      <xdr:spPr>
        <a:xfrm>
          <a:off x="19310427" y="58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133223</xdr:rowOff>
    </xdr:from>
    <xdr:to>
      <xdr:col>27</xdr:col>
      <xdr:colOff>161925</xdr:colOff>
      <xdr:row>36</xdr:row>
      <xdr:rowOff>63373</xdr:rowOff>
    </xdr:to>
    <xdr:sp macro="" textlink="">
      <xdr:nvSpPr>
        <xdr:cNvPr id="750" name="円/楕円 749"/>
        <xdr:cNvSpPr/>
      </xdr:nvSpPr>
      <xdr:spPr>
        <a:xfrm>
          <a:off x="18605500" y="61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79900</xdr:rowOff>
    </xdr:from>
    <xdr:ext cx="469744" cy="259045"/>
    <xdr:sp macro="" textlink="">
      <xdr:nvSpPr>
        <xdr:cNvPr id="751" name="テキスト ボックス 750"/>
        <xdr:cNvSpPr txBox="1"/>
      </xdr:nvSpPr>
      <xdr:spPr>
        <a:xfrm>
          <a:off x="18421427" y="59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142824</xdr:rowOff>
    </xdr:from>
    <xdr:to>
      <xdr:col>32</xdr:col>
      <xdr:colOff>187325</xdr:colOff>
      <xdr:row>56</xdr:row>
      <xdr:rowOff>36792</xdr:rowOff>
    </xdr:to>
    <xdr:cxnSp macro="">
      <xdr:nvCxnSpPr>
        <xdr:cNvPr id="780" name="直線コネクタ 779"/>
        <xdr:cNvCxnSpPr/>
      </xdr:nvCxnSpPr>
      <xdr:spPr>
        <a:xfrm>
          <a:off x="21323300" y="9572574"/>
          <a:ext cx="8382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142824</xdr:rowOff>
    </xdr:from>
    <xdr:to>
      <xdr:col>31</xdr:col>
      <xdr:colOff>34925</xdr:colOff>
      <xdr:row>57</xdr:row>
      <xdr:rowOff>131128</xdr:rowOff>
    </xdr:to>
    <xdr:cxnSp macro="">
      <xdr:nvCxnSpPr>
        <xdr:cNvPr id="783" name="直線コネクタ 782"/>
        <xdr:cNvCxnSpPr/>
      </xdr:nvCxnSpPr>
      <xdr:spPr>
        <a:xfrm flipV="1">
          <a:off x="20434300" y="9572574"/>
          <a:ext cx="889000" cy="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130137</xdr:rowOff>
    </xdr:from>
    <xdr:to>
      <xdr:col>29</xdr:col>
      <xdr:colOff>517525</xdr:colOff>
      <xdr:row>57</xdr:row>
      <xdr:rowOff>131128</xdr:rowOff>
    </xdr:to>
    <xdr:cxnSp macro="">
      <xdr:nvCxnSpPr>
        <xdr:cNvPr id="786" name="直線コネクタ 785"/>
        <xdr:cNvCxnSpPr/>
      </xdr:nvCxnSpPr>
      <xdr:spPr>
        <a:xfrm>
          <a:off x="19545300" y="990278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7" name="フローチャート : 判断 786"/>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31322</xdr:rowOff>
    </xdr:from>
    <xdr:ext cx="469744" cy="259045"/>
    <xdr:sp macro="" textlink="">
      <xdr:nvSpPr>
        <xdr:cNvPr id="788" name="テキスト ボックス 787"/>
        <xdr:cNvSpPr txBox="1"/>
      </xdr:nvSpPr>
      <xdr:spPr>
        <a:xfrm>
          <a:off x="20199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92418</xdr:rowOff>
    </xdr:from>
    <xdr:to>
      <xdr:col>28</xdr:col>
      <xdr:colOff>314325</xdr:colOff>
      <xdr:row>57</xdr:row>
      <xdr:rowOff>130137</xdr:rowOff>
    </xdr:to>
    <xdr:cxnSp macro="">
      <xdr:nvCxnSpPr>
        <xdr:cNvPr id="789" name="直線コネクタ 788"/>
        <xdr:cNvCxnSpPr/>
      </xdr:nvCxnSpPr>
      <xdr:spPr>
        <a:xfrm>
          <a:off x="18656300" y="986506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90" name="フローチャート : 判断 789"/>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15968</xdr:rowOff>
    </xdr:from>
    <xdr:ext cx="469744" cy="259045"/>
    <xdr:sp macro="" textlink="">
      <xdr:nvSpPr>
        <xdr:cNvPr id="791" name="テキスト ボックス 790"/>
        <xdr:cNvSpPr txBox="1"/>
      </xdr:nvSpPr>
      <xdr:spPr>
        <a:xfrm>
          <a:off x="19310427"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92" name="フローチャート : 判断 791"/>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163453</xdr:rowOff>
    </xdr:from>
    <xdr:ext cx="469744" cy="259045"/>
    <xdr:sp macro="" textlink="">
      <xdr:nvSpPr>
        <xdr:cNvPr id="793" name="テキスト ボックス 792"/>
        <xdr:cNvSpPr txBox="1"/>
      </xdr:nvSpPr>
      <xdr:spPr>
        <a:xfrm>
          <a:off x="18421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157442</xdr:rowOff>
    </xdr:from>
    <xdr:to>
      <xdr:col>32</xdr:col>
      <xdr:colOff>238125</xdr:colOff>
      <xdr:row>56</xdr:row>
      <xdr:rowOff>87592</xdr:rowOff>
    </xdr:to>
    <xdr:sp macro="" textlink="">
      <xdr:nvSpPr>
        <xdr:cNvPr id="799" name="円/楕円 798"/>
        <xdr:cNvSpPr/>
      </xdr:nvSpPr>
      <xdr:spPr>
        <a:xfrm>
          <a:off x="22110700" y="95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8869</xdr:rowOff>
    </xdr:from>
    <xdr:ext cx="534377" cy="259045"/>
    <xdr:sp macro="" textlink="">
      <xdr:nvSpPr>
        <xdr:cNvPr id="800" name="貸付金該当値テキスト"/>
        <xdr:cNvSpPr txBox="1"/>
      </xdr:nvSpPr>
      <xdr:spPr>
        <a:xfrm>
          <a:off x="22212300" y="943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92024</xdr:rowOff>
    </xdr:from>
    <xdr:to>
      <xdr:col>31</xdr:col>
      <xdr:colOff>85725</xdr:colOff>
      <xdr:row>56</xdr:row>
      <xdr:rowOff>22174</xdr:rowOff>
    </xdr:to>
    <xdr:sp macro="" textlink="">
      <xdr:nvSpPr>
        <xdr:cNvPr id="801" name="円/楕円 800"/>
        <xdr:cNvSpPr/>
      </xdr:nvSpPr>
      <xdr:spPr>
        <a:xfrm>
          <a:off x="21272500" y="95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38701</xdr:rowOff>
    </xdr:from>
    <xdr:ext cx="534377" cy="259045"/>
    <xdr:sp macro="" textlink="">
      <xdr:nvSpPr>
        <xdr:cNvPr id="802" name="テキスト ボックス 801"/>
        <xdr:cNvSpPr txBox="1"/>
      </xdr:nvSpPr>
      <xdr:spPr>
        <a:xfrm>
          <a:off x="21056111" y="92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80328</xdr:rowOff>
    </xdr:from>
    <xdr:to>
      <xdr:col>29</xdr:col>
      <xdr:colOff>568325</xdr:colOff>
      <xdr:row>58</xdr:row>
      <xdr:rowOff>10478</xdr:rowOff>
    </xdr:to>
    <xdr:sp macro="" textlink="">
      <xdr:nvSpPr>
        <xdr:cNvPr id="803" name="円/楕円 802"/>
        <xdr:cNvSpPr/>
      </xdr:nvSpPr>
      <xdr:spPr>
        <a:xfrm>
          <a:off x="20383500" y="98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27005</xdr:rowOff>
    </xdr:from>
    <xdr:ext cx="469744" cy="259045"/>
    <xdr:sp macro="" textlink="">
      <xdr:nvSpPr>
        <xdr:cNvPr id="804" name="テキスト ボックス 803"/>
        <xdr:cNvSpPr txBox="1"/>
      </xdr:nvSpPr>
      <xdr:spPr>
        <a:xfrm>
          <a:off x="20199427" y="962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79337</xdr:rowOff>
    </xdr:from>
    <xdr:to>
      <xdr:col>28</xdr:col>
      <xdr:colOff>365125</xdr:colOff>
      <xdr:row>58</xdr:row>
      <xdr:rowOff>9487</xdr:rowOff>
    </xdr:to>
    <xdr:sp macro="" textlink="">
      <xdr:nvSpPr>
        <xdr:cNvPr id="805" name="円/楕円 804"/>
        <xdr:cNvSpPr/>
      </xdr:nvSpPr>
      <xdr:spPr>
        <a:xfrm>
          <a:off x="19494500" y="98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26014</xdr:rowOff>
    </xdr:from>
    <xdr:ext cx="469744" cy="259045"/>
    <xdr:sp macro="" textlink="">
      <xdr:nvSpPr>
        <xdr:cNvPr id="806" name="テキスト ボックス 805"/>
        <xdr:cNvSpPr txBox="1"/>
      </xdr:nvSpPr>
      <xdr:spPr>
        <a:xfrm>
          <a:off x="19310427" y="96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41618</xdr:rowOff>
    </xdr:from>
    <xdr:to>
      <xdr:col>27</xdr:col>
      <xdr:colOff>161925</xdr:colOff>
      <xdr:row>57</xdr:row>
      <xdr:rowOff>143218</xdr:rowOff>
    </xdr:to>
    <xdr:sp macro="" textlink="">
      <xdr:nvSpPr>
        <xdr:cNvPr id="807" name="円/楕円 806"/>
        <xdr:cNvSpPr/>
      </xdr:nvSpPr>
      <xdr:spPr>
        <a:xfrm>
          <a:off x="18605500" y="98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159745</xdr:rowOff>
    </xdr:from>
    <xdr:ext cx="469744" cy="259045"/>
    <xdr:sp macro="" textlink="">
      <xdr:nvSpPr>
        <xdr:cNvPr id="808" name="テキスト ボックス 807"/>
        <xdr:cNvSpPr txBox="1"/>
      </xdr:nvSpPr>
      <xdr:spPr>
        <a:xfrm>
          <a:off x="18421427" y="958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49155</xdr:rowOff>
    </xdr:from>
    <xdr:to>
      <xdr:col>32</xdr:col>
      <xdr:colOff>187325</xdr:colOff>
      <xdr:row>76</xdr:row>
      <xdr:rowOff>129108</xdr:rowOff>
    </xdr:to>
    <xdr:cxnSp macro="">
      <xdr:nvCxnSpPr>
        <xdr:cNvPr id="838" name="直線コネクタ 837"/>
        <xdr:cNvCxnSpPr/>
      </xdr:nvCxnSpPr>
      <xdr:spPr>
        <a:xfrm>
          <a:off x="21323300" y="12907905"/>
          <a:ext cx="838200" cy="2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49155</xdr:rowOff>
    </xdr:from>
    <xdr:to>
      <xdr:col>31</xdr:col>
      <xdr:colOff>34925</xdr:colOff>
      <xdr:row>75</xdr:row>
      <xdr:rowOff>79578</xdr:rowOff>
    </xdr:to>
    <xdr:cxnSp macro="">
      <xdr:nvCxnSpPr>
        <xdr:cNvPr id="841" name="直線コネクタ 840"/>
        <xdr:cNvCxnSpPr/>
      </xdr:nvCxnSpPr>
      <xdr:spPr>
        <a:xfrm flipV="1">
          <a:off x="20434300" y="12907905"/>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79578</xdr:rowOff>
    </xdr:from>
    <xdr:to>
      <xdr:col>29</xdr:col>
      <xdr:colOff>517525</xdr:colOff>
      <xdr:row>75</xdr:row>
      <xdr:rowOff>120726</xdr:rowOff>
    </xdr:to>
    <xdr:cxnSp macro="">
      <xdr:nvCxnSpPr>
        <xdr:cNvPr id="844" name="直線コネクタ 843"/>
        <xdr:cNvCxnSpPr/>
      </xdr:nvCxnSpPr>
      <xdr:spPr>
        <a:xfrm flipV="1">
          <a:off x="19545300" y="129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45" name="フローチャート : 判断 844"/>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46" name="テキスト ボックス 845"/>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120726</xdr:rowOff>
    </xdr:from>
    <xdr:to>
      <xdr:col>28</xdr:col>
      <xdr:colOff>314325</xdr:colOff>
      <xdr:row>76</xdr:row>
      <xdr:rowOff>7513</xdr:rowOff>
    </xdr:to>
    <xdr:cxnSp macro="">
      <xdr:nvCxnSpPr>
        <xdr:cNvPr id="847" name="直線コネクタ 846"/>
        <xdr:cNvCxnSpPr/>
      </xdr:nvCxnSpPr>
      <xdr:spPr>
        <a:xfrm flipV="1">
          <a:off x="18656300" y="12979476"/>
          <a:ext cx="889000" cy="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8" name="フローチャート : 判断 847"/>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49" name="テキスト ボックス 848"/>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50" name="フローチャート : 判断 849"/>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87806</xdr:rowOff>
    </xdr:from>
    <xdr:ext cx="534377" cy="259045"/>
    <xdr:sp macro="" textlink="">
      <xdr:nvSpPr>
        <xdr:cNvPr id="851" name="テキスト ボックス 850"/>
        <xdr:cNvSpPr txBox="1"/>
      </xdr:nvSpPr>
      <xdr:spPr>
        <a:xfrm>
          <a:off x="18389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78308</xdr:rowOff>
    </xdr:from>
    <xdr:to>
      <xdr:col>32</xdr:col>
      <xdr:colOff>238125</xdr:colOff>
      <xdr:row>77</xdr:row>
      <xdr:rowOff>8458</xdr:rowOff>
    </xdr:to>
    <xdr:sp macro="" textlink="">
      <xdr:nvSpPr>
        <xdr:cNvPr id="857" name="円/楕円 856"/>
        <xdr:cNvSpPr/>
      </xdr:nvSpPr>
      <xdr:spPr>
        <a:xfrm>
          <a:off x="22110700" y="131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56735</xdr:rowOff>
    </xdr:from>
    <xdr:ext cx="534377" cy="259045"/>
    <xdr:sp macro="" textlink="">
      <xdr:nvSpPr>
        <xdr:cNvPr id="858" name="繰出金該当値テキスト"/>
        <xdr:cNvSpPr txBox="1"/>
      </xdr:nvSpPr>
      <xdr:spPr>
        <a:xfrm>
          <a:off x="22212300" y="130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42,556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169805</xdr:rowOff>
    </xdr:from>
    <xdr:to>
      <xdr:col>31</xdr:col>
      <xdr:colOff>85725</xdr:colOff>
      <xdr:row>75</xdr:row>
      <xdr:rowOff>99955</xdr:rowOff>
    </xdr:to>
    <xdr:sp macro="" textlink="">
      <xdr:nvSpPr>
        <xdr:cNvPr id="859" name="円/楕円 858"/>
        <xdr:cNvSpPr/>
      </xdr:nvSpPr>
      <xdr:spPr>
        <a:xfrm>
          <a:off x="21272500" y="12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116482</xdr:rowOff>
    </xdr:from>
    <xdr:ext cx="534377" cy="259045"/>
    <xdr:sp macro="" textlink="">
      <xdr:nvSpPr>
        <xdr:cNvPr id="860" name="テキスト ボックス 859"/>
        <xdr:cNvSpPr txBox="1"/>
      </xdr:nvSpPr>
      <xdr:spPr>
        <a:xfrm>
          <a:off x="21056111" y="126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28778</xdr:rowOff>
    </xdr:from>
    <xdr:to>
      <xdr:col>29</xdr:col>
      <xdr:colOff>568325</xdr:colOff>
      <xdr:row>75</xdr:row>
      <xdr:rowOff>130378</xdr:rowOff>
    </xdr:to>
    <xdr:sp macro="" textlink="">
      <xdr:nvSpPr>
        <xdr:cNvPr id="861" name="円/楕円 860"/>
        <xdr:cNvSpPr/>
      </xdr:nvSpPr>
      <xdr:spPr>
        <a:xfrm>
          <a:off x="20383500" y="128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146905</xdr:rowOff>
    </xdr:from>
    <xdr:ext cx="534377" cy="259045"/>
    <xdr:sp macro="" textlink="">
      <xdr:nvSpPr>
        <xdr:cNvPr id="862" name="テキスト ボックス 861"/>
        <xdr:cNvSpPr txBox="1"/>
      </xdr:nvSpPr>
      <xdr:spPr>
        <a:xfrm>
          <a:off x="20167111" y="126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69926</xdr:rowOff>
    </xdr:from>
    <xdr:to>
      <xdr:col>28</xdr:col>
      <xdr:colOff>365125</xdr:colOff>
      <xdr:row>76</xdr:row>
      <xdr:rowOff>76</xdr:rowOff>
    </xdr:to>
    <xdr:sp macro="" textlink="">
      <xdr:nvSpPr>
        <xdr:cNvPr id="863" name="円/楕円 862"/>
        <xdr:cNvSpPr/>
      </xdr:nvSpPr>
      <xdr:spPr>
        <a:xfrm>
          <a:off x="19494500" y="129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16603</xdr:rowOff>
    </xdr:from>
    <xdr:ext cx="534377" cy="259045"/>
    <xdr:sp macro="" textlink="">
      <xdr:nvSpPr>
        <xdr:cNvPr id="864" name="テキスト ボックス 863"/>
        <xdr:cNvSpPr txBox="1"/>
      </xdr:nvSpPr>
      <xdr:spPr>
        <a:xfrm>
          <a:off x="19278111" y="1270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128162</xdr:rowOff>
    </xdr:from>
    <xdr:to>
      <xdr:col>27</xdr:col>
      <xdr:colOff>161925</xdr:colOff>
      <xdr:row>76</xdr:row>
      <xdr:rowOff>58313</xdr:rowOff>
    </xdr:to>
    <xdr:sp macro="" textlink="">
      <xdr:nvSpPr>
        <xdr:cNvPr id="865" name="円/楕円 864"/>
        <xdr:cNvSpPr/>
      </xdr:nvSpPr>
      <xdr:spPr>
        <a:xfrm>
          <a:off x="18605500" y="12986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74839</xdr:rowOff>
    </xdr:from>
    <xdr:ext cx="534377" cy="259045"/>
    <xdr:sp macro="" textlink="">
      <xdr:nvSpPr>
        <xdr:cNvPr id="866" name="テキスト ボックス 865"/>
        <xdr:cNvSpPr txBox="1"/>
      </xdr:nvSpPr>
      <xdr:spPr>
        <a:xfrm>
          <a:off x="18389111" y="127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繰出金が大幅に減少しているのは、</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年度より下水道事業特別会計</a:t>
          </a:r>
          <a:r>
            <a:rPr kumimoji="1" lang="ja-JP" altLang="en-US" sz="1300">
              <a:solidFill>
                <a:schemeClr val="dk1"/>
              </a:solidFill>
              <a:effectLst/>
              <a:latin typeface="+mn-lt"/>
              <a:ea typeface="+mn-ea"/>
              <a:cs typeface="+mn-cs"/>
            </a:rPr>
            <a:t>が法適用を受ける</a:t>
          </a:r>
          <a:r>
            <a:rPr kumimoji="1" lang="ja-JP" altLang="ja-JP" sz="1300">
              <a:solidFill>
                <a:schemeClr val="dk1"/>
              </a:solidFill>
              <a:effectLst/>
              <a:latin typeface="+mn-lt"/>
              <a:ea typeface="+mn-ea"/>
              <a:cs typeface="+mn-cs"/>
            </a:rPr>
            <a:t>事業会計へ移行したことに伴い、</a:t>
          </a:r>
          <a:r>
            <a:rPr kumimoji="1" lang="ja-JP" altLang="en-US" sz="1300">
              <a:solidFill>
                <a:schemeClr val="dk1"/>
              </a:solidFill>
              <a:effectLst/>
              <a:latin typeface="+mn-lt"/>
              <a:ea typeface="+mn-ea"/>
              <a:cs typeface="+mn-cs"/>
            </a:rPr>
            <a:t>繰出金の性質区分が繰出金から</a:t>
          </a:r>
          <a:r>
            <a:rPr kumimoji="1" lang="ja-JP" altLang="ja-JP" sz="1300">
              <a:solidFill>
                <a:schemeClr val="dk1"/>
              </a:solidFill>
              <a:effectLst/>
              <a:latin typeface="+mn-lt"/>
              <a:ea typeface="+mn-ea"/>
              <a:cs typeface="+mn-cs"/>
            </a:rPr>
            <a:t>補助費等</a:t>
          </a:r>
          <a:r>
            <a:rPr kumimoji="1" lang="ja-JP" altLang="en-US" sz="1300">
              <a:solidFill>
                <a:schemeClr val="dk1"/>
              </a:solidFill>
              <a:effectLst/>
              <a:latin typeface="+mn-lt"/>
              <a:ea typeface="+mn-ea"/>
              <a:cs typeface="+mn-cs"/>
            </a:rPr>
            <a:t>へ</a:t>
          </a:r>
          <a:r>
            <a:rPr kumimoji="1" lang="ja-JP" altLang="ja-JP" sz="1300">
              <a:solidFill>
                <a:schemeClr val="dk1"/>
              </a:solidFill>
              <a:effectLst/>
              <a:latin typeface="+mn-lt"/>
              <a:ea typeface="+mn-ea"/>
              <a:cs typeface="+mn-cs"/>
            </a:rPr>
            <a:t>変更</a:t>
          </a:r>
          <a:r>
            <a:rPr kumimoji="1" lang="ja-JP" altLang="en-US" sz="1300">
              <a:solidFill>
                <a:schemeClr val="dk1"/>
              </a:solidFill>
              <a:effectLst/>
              <a:latin typeface="+mn-lt"/>
              <a:ea typeface="+mn-ea"/>
              <a:cs typeface="+mn-cs"/>
            </a:rPr>
            <a:t>となったためである。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また、補助費等の増加のもう一つの要因として、岩手国体開催に係る負担金の増加が挙げられる。このため、類似団体平均と比較すると大きく上回っているが、県平均と比較すると下回っている。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岩手県花巻市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98,059
97,751
908.39
51,347,081
49,366,876
1,757,990
28,894,890
54,113,981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60604</xdr:rowOff>
    </xdr:from>
    <xdr:to>
      <xdr:col>6</xdr:col>
      <xdr:colOff>511175</xdr:colOff>
      <xdr:row>37</xdr:row>
      <xdr:rowOff>15342</xdr:rowOff>
    </xdr:to>
    <xdr:cxnSp macro="">
      <xdr:nvCxnSpPr>
        <xdr:cNvPr id="59" name="直線コネクタ 58"/>
        <xdr:cNvCxnSpPr/>
      </xdr:nvCxnSpPr>
      <xdr:spPr>
        <a:xfrm>
          <a:off x="3797300" y="6232804"/>
          <a:ext cx="8382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131013</xdr:rowOff>
    </xdr:from>
    <xdr:to>
      <xdr:col>5</xdr:col>
      <xdr:colOff>358775</xdr:colOff>
      <xdr:row>36</xdr:row>
      <xdr:rowOff>60604</xdr:rowOff>
    </xdr:to>
    <xdr:cxnSp macro="">
      <xdr:nvCxnSpPr>
        <xdr:cNvPr id="62" name="直線コネクタ 61"/>
        <xdr:cNvCxnSpPr/>
      </xdr:nvCxnSpPr>
      <xdr:spPr>
        <a:xfrm>
          <a:off x="2908300" y="6131763"/>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80264</xdr:rowOff>
    </xdr:from>
    <xdr:to>
      <xdr:col>4</xdr:col>
      <xdr:colOff>155575</xdr:colOff>
      <xdr:row>35</xdr:row>
      <xdr:rowOff>131013</xdr:rowOff>
    </xdr:to>
    <xdr:cxnSp macro="">
      <xdr:nvCxnSpPr>
        <xdr:cNvPr id="65" name="直線コネクタ 64"/>
        <xdr:cNvCxnSpPr/>
      </xdr:nvCxnSpPr>
      <xdr:spPr>
        <a:xfrm>
          <a:off x="2019300" y="6081014"/>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43180</xdr:rowOff>
    </xdr:from>
    <xdr:to>
      <xdr:col>4</xdr:col>
      <xdr:colOff>206375</xdr:colOff>
      <xdr:row>36</xdr:row>
      <xdr:rowOff>144780</xdr:rowOff>
    </xdr:to>
    <xdr:sp macro="" textlink="">
      <xdr:nvSpPr>
        <xdr:cNvPr id="66" name="フローチャート : 判断 65"/>
        <xdr:cNvSpPr/>
      </xdr:nvSpPr>
      <xdr:spPr>
        <a:xfrm>
          <a:off x="2857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135907</xdr:rowOff>
    </xdr:from>
    <xdr:ext cx="469744" cy="259045"/>
    <xdr:sp macro="" textlink="">
      <xdr:nvSpPr>
        <xdr:cNvPr id="67" name="テキスト ボックス 66"/>
        <xdr:cNvSpPr txBox="1"/>
      </xdr:nvSpPr>
      <xdr:spPr>
        <a:xfrm>
          <a:off x="2673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45517</xdr:rowOff>
    </xdr:from>
    <xdr:to>
      <xdr:col>2</xdr:col>
      <xdr:colOff>638175</xdr:colOff>
      <xdr:row>35</xdr:row>
      <xdr:rowOff>80264</xdr:rowOff>
    </xdr:to>
    <xdr:cxnSp macro="">
      <xdr:nvCxnSpPr>
        <xdr:cNvPr id="68" name="直線コネクタ 67"/>
        <xdr:cNvCxnSpPr/>
      </xdr:nvCxnSpPr>
      <xdr:spPr>
        <a:xfrm>
          <a:off x="1130300" y="604626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66040</xdr:rowOff>
    </xdr:from>
    <xdr:to>
      <xdr:col>3</xdr:col>
      <xdr:colOff>3175</xdr:colOff>
      <xdr:row>36</xdr:row>
      <xdr:rowOff>167640</xdr:rowOff>
    </xdr:to>
    <xdr:sp macro="" textlink="">
      <xdr:nvSpPr>
        <xdr:cNvPr id="69" name="フローチャート : 判断 68"/>
        <xdr:cNvSpPr/>
      </xdr:nvSpPr>
      <xdr:spPr>
        <a:xfrm>
          <a:off x="1968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158767</xdr:rowOff>
    </xdr:from>
    <xdr:ext cx="469744" cy="259045"/>
    <xdr:sp macro="" textlink="">
      <xdr:nvSpPr>
        <xdr:cNvPr id="70" name="テキスト ボックス 69"/>
        <xdr:cNvSpPr txBox="1"/>
      </xdr:nvSpPr>
      <xdr:spPr>
        <a:xfrm>
          <a:off x="1784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14376</xdr:rowOff>
    </xdr:from>
    <xdr:to>
      <xdr:col>1</xdr:col>
      <xdr:colOff>485775</xdr:colOff>
      <xdr:row>36</xdr:row>
      <xdr:rowOff>115976</xdr:rowOff>
    </xdr:to>
    <xdr:sp macro="" textlink="">
      <xdr:nvSpPr>
        <xdr:cNvPr id="71" name="フローチャート : 判断 70"/>
        <xdr:cNvSpPr/>
      </xdr:nvSpPr>
      <xdr:spPr>
        <a:xfrm>
          <a:off x="1079500" y="61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107103</xdr:rowOff>
    </xdr:from>
    <xdr:ext cx="469744" cy="259045"/>
    <xdr:sp macro="" textlink="">
      <xdr:nvSpPr>
        <xdr:cNvPr id="72" name="テキスト ボックス 71"/>
        <xdr:cNvSpPr txBox="1"/>
      </xdr:nvSpPr>
      <xdr:spPr>
        <a:xfrm>
          <a:off x="895427" y="627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135992</xdr:rowOff>
    </xdr:from>
    <xdr:to>
      <xdr:col>6</xdr:col>
      <xdr:colOff>561975</xdr:colOff>
      <xdr:row>37</xdr:row>
      <xdr:rowOff>66142</xdr:rowOff>
    </xdr:to>
    <xdr:sp macro="" textlink="">
      <xdr:nvSpPr>
        <xdr:cNvPr id="78" name="円/楕円 77"/>
        <xdr:cNvSpPr/>
      </xdr:nvSpPr>
      <xdr:spPr>
        <a:xfrm>
          <a:off x="45847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50919</xdr:rowOff>
    </xdr:from>
    <xdr:ext cx="469744" cy="259045"/>
    <xdr:sp macro="" textlink="">
      <xdr:nvSpPr>
        <xdr:cNvPr id="79" name="議会費該当値テキスト"/>
        <xdr:cNvSpPr txBox="1"/>
      </xdr:nvSpPr>
      <xdr:spPr>
        <a:xfrm>
          <a:off x="4686300" y="62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9804</xdr:rowOff>
    </xdr:from>
    <xdr:to>
      <xdr:col>5</xdr:col>
      <xdr:colOff>409575</xdr:colOff>
      <xdr:row>36</xdr:row>
      <xdr:rowOff>111404</xdr:rowOff>
    </xdr:to>
    <xdr:sp macro="" textlink="">
      <xdr:nvSpPr>
        <xdr:cNvPr id="80" name="円/楕円 79"/>
        <xdr:cNvSpPr/>
      </xdr:nvSpPr>
      <xdr:spPr>
        <a:xfrm>
          <a:off x="3746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102531</xdr:rowOff>
    </xdr:from>
    <xdr:ext cx="469744" cy="259045"/>
    <xdr:sp macro="" textlink="">
      <xdr:nvSpPr>
        <xdr:cNvPr id="81" name="テキスト ボックス 80"/>
        <xdr:cNvSpPr txBox="1"/>
      </xdr:nvSpPr>
      <xdr:spPr>
        <a:xfrm>
          <a:off x="3562427" y="62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80213</xdr:rowOff>
    </xdr:from>
    <xdr:to>
      <xdr:col>4</xdr:col>
      <xdr:colOff>206375</xdr:colOff>
      <xdr:row>36</xdr:row>
      <xdr:rowOff>10363</xdr:rowOff>
    </xdr:to>
    <xdr:sp macro="" textlink="">
      <xdr:nvSpPr>
        <xdr:cNvPr id="82" name="円/楕円 81"/>
        <xdr:cNvSpPr/>
      </xdr:nvSpPr>
      <xdr:spPr>
        <a:xfrm>
          <a:off x="28575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26890</xdr:rowOff>
    </xdr:from>
    <xdr:ext cx="469744" cy="259045"/>
    <xdr:sp macro="" textlink="">
      <xdr:nvSpPr>
        <xdr:cNvPr id="83" name="テキスト ボックス 82"/>
        <xdr:cNvSpPr txBox="1"/>
      </xdr:nvSpPr>
      <xdr:spPr>
        <a:xfrm>
          <a:off x="2673427" y="58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29464</xdr:rowOff>
    </xdr:from>
    <xdr:to>
      <xdr:col>3</xdr:col>
      <xdr:colOff>3175</xdr:colOff>
      <xdr:row>35</xdr:row>
      <xdr:rowOff>131064</xdr:rowOff>
    </xdr:to>
    <xdr:sp macro="" textlink="">
      <xdr:nvSpPr>
        <xdr:cNvPr id="84" name="円/楕円 83"/>
        <xdr:cNvSpPr/>
      </xdr:nvSpPr>
      <xdr:spPr>
        <a:xfrm>
          <a:off x="1968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147591</xdr:rowOff>
    </xdr:from>
    <xdr:ext cx="469744" cy="259045"/>
    <xdr:sp macro="" textlink="">
      <xdr:nvSpPr>
        <xdr:cNvPr id="85" name="テキスト ボックス 84"/>
        <xdr:cNvSpPr txBox="1"/>
      </xdr:nvSpPr>
      <xdr:spPr>
        <a:xfrm>
          <a:off x="1784427"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166167</xdr:rowOff>
    </xdr:from>
    <xdr:to>
      <xdr:col>1</xdr:col>
      <xdr:colOff>485775</xdr:colOff>
      <xdr:row>35</xdr:row>
      <xdr:rowOff>96317</xdr:rowOff>
    </xdr:to>
    <xdr:sp macro="" textlink="">
      <xdr:nvSpPr>
        <xdr:cNvPr id="86" name="円/楕円 85"/>
        <xdr:cNvSpPr/>
      </xdr:nvSpPr>
      <xdr:spPr>
        <a:xfrm>
          <a:off x="1079500" y="59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112844</xdr:rowOff>
    </xdr:from>
    <xdr:ext cx="469744" cy="259045"/>
    <xdr:sp macro="" textlink="">
      <xdr:nvSpPr>
        <xdr:cNvPr id="87" name="テキスト ボックス 86"/>
        <xdr:cNvSpPr txBox="1"/>
      </xdr:nvSpPr>
      <xdr:spPr>
        <a:xfrm>
          <a:off x="895427"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26208</xdr:rowOff>
    </xdr:from>
    <xdr:to>
      <xdr:col>6</xdr:col>
      <xdr:colOff>511175</xdr:colOff>
      <xdr:row>56</xdr:row>
      <xdr:rowOff>53449</xdr:rowOff>
    </xdr:to>
    <xdr:cxnSp macro="">
      <xdr:nvCxnSpPr>
        <xdr:cNvPr id="116" name="直線コネクタ 115"/>
        <xdr:cNvCxnSpPr/>
      </xdr:nvCxnSpPr>
      <xdr:spPr>
        <a:xfrm>
          <a:off x="3797300" y="9627408"/>
          <a:ext cx="8382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7760</xdr:rowOff>
    </xdr:from>
    <xdr:to>
      <xdr:col>5</xdr:col>
      <xdr:colOff>358775</xdr:colOff>
      <xdr:row>56</xdr:row>
      <xdr:rowOff>26208</xdr:rowOff>
    </xdr:to>
    <xdr:cxnSp macro="">
      <xdr:nvCxnSpPr>
        <xdr:cNvPr id="119" name="直線コネクタ 118"/>
        <xdr:cNvCxnSpPr/>
      </xdr:nvCxnSpPr>
      <xdr:spPr>
        <a:xfrm>
          <a:off x="2908300" y="9608960"/>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86</xdr:rowOff>
    </xdr:from>
    <xdr:to>
      <xdr:col>4</xdr:col>
      <xdr:colOff>155575</xdr:colOff>
      <xdr:row>56</xdr:row>
      <xdr:rowOff>7760</xdr:rowOff>
    </xdr:to>
    <xdr:cxnSp macro="">
      <xdr:nvCxnSpPr>
        <xdr:cNvPr id="122" name="直線コネクタ 121"/>
        <xdr:cNvCxnSpPr/>
      </xdr:nvCxnSpPr>
      <xdr:spPr>
        <a:xfrm>
          <a:off x="2019300" y="9601286"/>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156825</xdr:rowOff>
    </xdr:from>
    <xdr:to>
      <xdr:col>4</xdr:col>
      <xdr:colOff>206375</xdr:colOff>
      <xdr:row>57</xdr:row>
      <xdr:rowOff>86975</xdr:rowOff>
    </xdr:to>
    <xdr:sp macro="" textlink="">
      <xdr:nvSpPr>
        <xdr:cNvPr id="123" name="フローチャート : 判断 122"/>
        <xdr:cNvSpPr/>
      </xdr:nvSpPr>
      <xdr:spPr>
        <a:xfrm>
          <a:off x="2857500" y="97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78102</xdr:rowOff>
    </xdr:from>
    <xdr:ext cx="534377" cy="259045"/>
    <xdr:sp macro="" textlink="">
      <xdr:nvSpPr>
        <xdr:cNvPr id="124" name="テキスト ボックス 123"/>
        <xdr:cNvSpPr txBox="1"/>
      </xdr:nvSpPr>
      <xdr:spPr>
        <a:xfrm>
          <a:off x="2641111" y="985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86</xdr:rowOff>
    </xdr:from>
    <xdr:to>
      <xdr:col>2</xdr:col>
      <xdr:colOff>638175</xdr:colOff>
      <xdr:row>56</xdr:row>
      <xdr:rowOff>86299</xdr:rowOff>
    </xdr:to>
    <xdr:cxnSp macro="">
      <xdr:nvCxnSpPr>
        <xdr:cNvPr id="125" name="直線コネクタ 124"/>
        <xdr:cNvCxnSpPr/>
      </xdr:nvCxnSpPr>
      <xdr:spPr>
        <a:xfrm flipV="1">
          <a:off x="1130300" y="9601286"/>
          <a:ext cx="889000" cy="8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149006</xdr:rowOff>
    </xdr:from>
    <xdr:to>
      <xdr:col>3</xdr:col>
      <xdr:colOff>3175</xdr:colOff>
      <xdr:row>57</xdr:row>
      <xdr:rowOff>79156</xdr:rowOff>
    </xdr:to>
    <xdr:sp macro="" textlink="">
      <xdr:nvSpPr>
        <xdr:cNvPr id="126" name="フローチャート : 判断 125"/>
        <xdr:cNvSpPr/>
      </xdr:nvSpPr>
      <xdr:spPr>
        <a:xfrm>
          <a:off x="1968500" y="975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70283</xdr:rowOff>
    </xdr:from>
    <xdr:ext cx="534377" cy="259045"/>
    <xdr:sp macro="" textlink="">
      <xdr:nvSpPr>
        <xdr:cNvPr id="127" name="テキスト ボックス 126"/>
        <xdr:cNvSpPr txBox="1"/>
      </xdr:nvSpPr>
      <xdr:spPr>
        <a:xfrm>
          <a:off x="1752111" y="98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3289</xdr:rowOff>
    </xdr:from>
    <xdr:to>
      <xdr:col>1</xdr:col>
      <xdr:colOff>485775</xdr:colOff>
      <xdr:row>57</xdr:row>
      <xdr:rowOff>104889</xdr:rowOff>
    </xdr:to>
    <xdr:sp macro="" textlink="">
      <xdr:nvSpPr>
        <xdr:cNvPr id="128" name="フローチャート : 判断 127"/>
        <xdr:cNvSpPr/>
      </xdr:nvSpPr>
      <xdr:spPr>
        <a:xfrm>
          <a:off x="1079500" y="977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96016</xdr:rowOff>
    </xdr:from>
    <xdr:ext cx="534377" cy="259045"/>
    <xdr:sp macro="" textlink="">
      <xdr:nvSpPr>
        <xdr:cNvPr id="129" name="テキスト ボックス 128"/>
        <xdr:cNvSpPr txBox="1"/>
      </xdr:nvSpPr>
      <xdr:spPr>
        <a:xfrm>
          <a:off x="863111" y="986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2649</xdr:rowOff>
    </xdr:from>
    <xdr:to>
      <xdr:col>6</xdr:col>
      <xdr:colOff>561975</xdr:colOff>
      <xdr:row>56</xdr:row>
      <xdr:rowOff>104249</xdr:rowOff>
    </xdr:to>
    <xdr:sp macro="" textlink="">
      <xdr:nvSpPr>
        <xdr:cNvPr id="135" name="円/楕円 134"/>
        <xdr:cNvSpPr/>
      </xdr:nvSpPr>
      <xdr:spPr>
        <a:xfrm>
          <a:off x="4584700" y="96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152526</xdr:rowOff>
    </xdr:from>
    <xdr:ext cx="534377" cy="259045"/>
    <xdr:sp macro="" textlink="">
      <xdr:nvSpPr>
        <xdr:cNvPr id="136" name="総務費該当値テキスト"/>
        <xdr:cNvSpPr txBox="1"/>
      </xdr:nvSpPr>
      <xdr:spPr>
        <a:xfrm>
          <a:off x="4686300" y="958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66,319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146858</xdr:rowOff>
    </xdr:from>
    <xdr:to>
      <xdr:col>5</xdr:col>
      <xdr:colOff>409575</xdr:colOff>
      <xdr:row>56</xdr:row>
      <xdr:rowOff>77008</xdr:rowOff>
    </xdr:to>
    <xdr:sp macro="" textlink="">
      <xdr:nvSpPr>
        <xdr:cNvPr id="137" name="円/楕円 136"/>
        <xdr:cNvSpPr/>
      </xdr:nvSpPr>
      <xdr:spPr>
        <a:xfrm>
          <a:off x="3746500" y="957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68135</xdr:rowOff>
    </xdr:from>
    <xdr:ext cx="534377" cy="259045"/>
    <xdr:sp macro="" textlink="">
      <xdr:nvSpPr>
        <xdr:cNvPr id="138" name="テキスト ボックス 137"/>
        <xdr:cNvSpPr txBox="1"/>
      </xdr:nvSpPr>
      <xdr:spPr>
        <a:xfrm>
          <a:off x="3530111" y="96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128410</xdr:rowOff>
    </xdr:from>
    <xdr:to>
      <xdr:col>4</xdr:col>
      <xdr:colOff>206375</xdr:colOff>
      <xdr:row>56</xdr:row>
      <xdr:rowOff>58560</xdr:rowOff>
    </xdr:to>
    <xdr:sp macro="" textlink="">
      <xdr:nvSpPr>
        <xdr:cNvPr id="139" name="円/楕円 138"/>
        <xdr:cNvSpPr/>
      </xdr:nvSpPr>
      <xdr:spPr>
        <a:xfrm>
          <a:off x="2857500" y="95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75087</xdr:rowOff>
    </xdr:from>
    <xdr:ext cx="534377" cy="259045"/>
    <xdr:sp macro="" textlink="">
      <xdr:nvSpPr>
        <xdr:cNvPr id="140" name="テキスト ボックス 139"/>
        <xdr:cNvSpPr txBox="1"/>
      </xdr:nvSpPr>
      <xdr:spPr>
        <a:xfrm>
          <a:off x="2641111" y="93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72,315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120736</xdr:rowOff>
    </xdr:from>
    <xdr:to>
      <xdr:col>3</xdr:col>
      <xdr:colOff>3175</xdr:colOff>
      <xdr:row>56</xdr:row>
      <xdr:rowOff>50886</xdr:rowOff>
    </xdr:to>
    <xdr:sp macro="" textlink="">
      <xdr:nvSpPr>
        <xdr:cNvPr id="141" name="円/楕円 140"/>
        <xdr:cNvSpPr/>
      </xdr:nvSpPr>
      <xdr:spPr>
        <a:xfrm>
          <a:off x="1968500" y="95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67413</xdr:rowOff>
    </xdr:from>
    <xdr:ext cx="534377" cy="259045"/>
    <xdr:sp macro="" textlink="">
      <xdr:nvSpPr>
        <xdr:cNvPr id="142" name="テキスト ボックス 141"/>
        <xdr:cNvSpPr txBox="1"/>
      </xdr:nvSpPr>
      <xdr:spPr>
        <a:xfrm>
          <a:off x="1752111" y="93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35499</xdr:rowOff>
    </xdr:from>
    <xdr:to>
      <xdr:col>1</xdr:col>
      <xdr:colOff>485775</xdr:colOff>
      <xdr:row>56</xdr:row>
      <xdr:rowOff>137099</xdr:rowOff>
    </xdr:to>
    <xdr:sp macro="" textlink="">
      <xdr:nvSpPr>
        <xdr:cNvPr id="143" name="円/楕円 142"/>
        <xdr:cNvSpPr/>
      </xdr:nvSpPr>
      <xdr:spPr>
        <a:xfrm>
          <a:off x="1079500" y="96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153626</xdr:rowOff>
    </xdr:from>
    <xdr:ext cx="534377" cy="259045"/>
    <xdr:sp macro="" textlink="">
      <xdr:nvSpPr>
        <xdr:cNvPr id="144" name="テキスト ボックス 143"/>
        <xdr:cNvSpPr txBox="1"/>
      </xdr:nvSpPr>
      <xdr:spPr>
        <a:xfrm>
          <a:off x="863111" y="94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102273</xdr:rowOff>
    </xdr:from>
    <xdr:to>
      <xdr:col>6</xdr:col>
      <xdr:colOff>511175</xdr:colOff>
      <xdr:row>78</xdr:row>
      <xdr:rowOff>31026</xdr:rowOff>
    </xdr:to>
    <xdr:cxnSp macro="">
      <xdr:nvCxnSpPr>
        <xdr:cNvPr id="174" name="直線コネクタ 173"/>
        <xdr:cNvCxnSpPr/>
      </xdr:nvCxnSpPr>
      <xdr:spPr>
        <a:xfrm flipV="1">
          <a:off x="3797300" y="13303923"/>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31026</xdr:rowOff>
    </xdr:from>
    <xdr:to>
      <xdr:col>5</xdr:col>
      <xdr:colOff>358775</xdr:colOff>
      <xdr:row>78</xdr:row>
      <xdr:rowOff>60261</xdr:rowOff>
    </xdr:to>
    <xdr:cxnSp macro="">
      <xdr:nvCxnSpPr>
        <xdr:cNvPr id="177" name="直線コネクタ 176"/>
        <xdr:cNvCxnSpPr/>
      </xdr:nvCxnSpPr>
      <xdr:spPr>
        <a:xfrm flipV="1">
          <a:off x="2908300" y="13404126"/>
          <a:ext cx="889000" cy="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60261</xdr:rowOff>
    </xdr:from>
    <xdr:to>
      <xdr:col>4</xdr:col>
      <xdr:colOff>155575</xdr:colOff>
      <xdr:row>79</xdr:row>
      <xdr:rowOff>8826</xdr:rowOff>
    </xdr:to>
    <xdr:cxnSp macro="">
      <xdr:nvCxnSpPr>
        <xdr:cNvPr id="180" name="直線コネクタ 179"/>
        <xdr:cNvCxnSpPr/>
      </xdr:nvCxnSpPr>
      <xdr:spPr>
        <a:xfrm flipV="1">
          <a:off x="2019300" y="13433361"/>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1" name="フローチャート : 判断 180"/>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11777</xdr:rowOff>
    </xdr:from>
    <xdr:ext cx="599010" cy="259045"/>
    <xdr:sp macro="" textlink="">
      <xdr:nvSpPr>
        <xdr:cNvPr id="182" name="テキスト ボックス 181"/>
        <xdr:cNvSpPr txBox="1"/>
      </xdr:nvSpPr>
      <xdr:spPr>
        <a:xfrm>
          <a:off x="2608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8826</xdr:rowOff>
    </xdr:from>
    <xdr:to>
      <xdr:col>2</xdr:col>
      <xdr:colOff>638175</xdr:colOff>
      <xdr:row>79</xdr:row>
      <xdr:rowOff>36894</xdr:rowOff>
    </xdr:to>
    <xdr:cxnSp macro="">
      <xdr:nvCxnSpPr>
        <xdr:cNvPr id="183" name="直線コネクタ 182"/>
        <xdr:cNvCxnSpPr/>
      </xdr:nvCxnSpPr>
      <xdr:spPr>
        <a:xfrm flipV="1">
          <a:off x="1130300" y="13553376"/>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4" name="フローチャート : 判断 183"/>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130294</xdr:rowOff>
    </xdr:from>
    <xdr:ext cx="599010" cy="259045"/>
    <xdr:sp macro="" textlink="">
      <xdr:nvSpPr>
        <xdr:cNvPr id="185" name="テキスト ボックス 184"/>
        <xdr:cNvSpPr txBox="1"/>
      </xdr:nvSpPr>
      <xdr:spPr>
        <a:xfrm>
          <a:off x="1719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6" name="フローチャート : 判断 185"/>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157115</xdr:rowOff>
    </xdr:from>
    <xdr:ext cx="599010" cy="259045"/>
    <xdr:sp macro="" textlink="">
      <xdr:nvSpPr>
        <xdr:cNvPr id="187" name="テキスト ボックス 186"/>
        <xdr:cNvSpPr txBox="1"/>
      </xdr:nvSpPr>
      <xdr:spPr>
        <a:xfrm>
          <a:off x="830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51473</xdr:rowOff>
    </xdr:from>
    <xdr:to>
      <xdr:col>6</xdr:col>
      <xdr:colOff>561975</xdr:colOff>
      <xdr:row>77</xdr:row>
      <xdr:rowOff>153073</xdr:rowOff>
    </xdr:to>
    <xdr:sp macro="" textlink="">
      <xdr:nvSpPr>
        <xdr:cNvPr id="193" name="円/楕円 192"/>
        <xdr:cNvSpPr/>
      </xdr:nvSpPr>
      <xdr:spPr>
        <a:xfrm>
          <a:off x="4584700" y="132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29900</xdr:rowOff>
    </xdr:from>
    <xdr:ext cx="599010" cy="259045"/>
    <xdr:sp macro="" textlink="">
      <xdr:nvSpPr>
        <xdr:cNvPr id="194" name="民生費該当値テキスト"/>
        <xdr:cNvSpPr txBox="1"/>
      </xdr:nvSpPr>
      <xdr:spPr>
        <a:xfrm>
          <a:off x="4686300" y="1323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151676</xdr:rowOff>
    </xdr:from>
    <xdr:to>
      <xdr:col>5</xdr:col>
      <xdr:colOff>409575</xdr:colOff>
      <xdr:row>78</xdr:row>
      <xdr:rowOff>81826</xdr:rowOff>
    </xdr:to>
    <xdr:sp macro="" textlink="">
      <xdr:nvSpPr>
        <xdr:cNvPr id="195" name="円/楕円 194"/>
        <xdr:cNvSpPr/>
      </xdr:nvSpPr>
      <xdr:spPr>
        <a:xfrm>
          <a:off x="3746500" y="133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72953</xdr:rowOff>
    </xdr:from>
    <xdr:ext cx="599010" cy="259045"/>
    <xdr:sp macro="" textlink="">
      <xdr:nvSpPr>
        <xdr:cNvPr id="196" name="テキスト ボックス 195"/>
        <xdr:cNvSpPr txBox="1"/>
      </xdr:nvSpPr>
      <xdr:spPr>
        <a:xfrm>
          <a:off x="3497794" y="134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9461</xdr:rowOff>
    </xdr:from>
    <xdr:to>
      <xdr:col>4</xdr:col>
      <xdr:colOff>206375</xdr:colOff>
      <xdr:row>78</xdr:row>
      <xdr:rowOff>111061</xdr:rowOff>
    </xdr:to>
    <xdr:sp macro="" textlink="">
      <xdr:nvSpPr>
        <xdr:cNvPr id="197" name="円/楕円 196"/>
        <xdr:cNvSpPr/>
      </xdr:nvSpPr>
      <xdr:spPr>
        <a:xfrm>
          <a:off x="2857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102188</xdr:rowOff>
    </xdr:from>
    <xdr:ext cx="599010" cy="259045"/>
    <xdr:sp macro="" textlink="">
      <xdr:nvSpPr>
        <xdr:cNvPr id="198" name="テキスト ボックス 197"/>
        <xdr:cNvSpPr txBox="1"/>
      </xdr:nvSpPr>
      <xdr:spPr>
        <a:xfrm>
          <a:off x="2608794" y="1347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129476</xdr:rowOff>
    </xdr:from>
    <xdr:to>
      <xdr:col>3</xdr:col>
      <xdr:colOff>3175</xdr:colOff>
      <xdr:row>79</xdr:row>
      <xdr:rowOff>59626</xdr:rowOff>
    </xdr:to>
    <xdr:sp macro="" textlink="">
      <xdr:nvSpPr>
        <xdr:cNvPr id="199" name="円/楕円 198"/>
        <xdr:cNvSpPr/>
      </xdr:nvSpPr>
      <xdr:spPr>
        <a:xfrm>
          <a:off x="1968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50753</xdr:rowOff>
    </xdr:from>
    <xdr:ext cx="599010" cy="259045"/>
    <xdr:sp macro="" textlink="">
      <xdr:nvSpPr>
        <xdr:cNvPr id="200" name="テキスト ボックス 199"/>
        <xdr:cNvSpPr txBox="1"/>
      </xdr:nvSpPr>
      <xdr:spPr>
        <a:xfrm>
          <a:off x="1719794" y="1359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157544</xdr:rowOff>
    </xdr:from>
    <xdr:to>
      <xdr:col>1</xdr:col>
      <xdr:colOff>485775</xdr:colOff>
      <xdr:row>79</xdr:row>
      <xdr:rowOff>87694</xdr:rowOff>
    </xdr:to>
    <xdr:sp macro="" textlink="">
      <xdr:nvSpPr>
        <xdr:cNvPr id="201" name="円/楕円 200"/>
        <xdr:cNvSpPr/>
      </xdr:nvSpPr>
      <xdr:spPr>
        <a:xfrm>
          <a:off x="1079500" y="135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78821</xdr:rowOff>
    </xdr:from>
    <xdr:ext cx="599010" cy="259045"/>
    <xdr:sp macro="" textlink="">
      <xdr:nvSpPr>
        <xdr:cNvPr id="202" name="テキスト ボックス 201"/>
        <xdr:cNvSpPr txBox="1"/>
      </xdr:nvSpPr>
      <xdr:spPr>
        <a:xfrm>
          <a:off x="830794" y="1362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163455</xdr:rowOff>
    </xdr:from>
    <xdr:to>
      <xdr:col>6</xdr:col>
      <xdr:colOff>511175</xdr:colOff>
      <xdr:row>98</xdr:row>
      <xdr:rowOff>127679</xdr:rowOff>
    </xdr:to>
    <xdr:cxnSp macro="">
      <xdr:nvCxnSpPr>
        <xdr:cNvPr id="232" name="直線コネクタ 231"/>
        <xdr:cNvCxnSpPr/>
      </xdr:nvCxnSpPr>
      <xdr:spPr>
        <a:xfrm>
          <a:off x="3797300" y="16794105"/>
          <a:ext cx="8382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51766</xdr:rowOff>
    </xdr:from>
    <xdr:to>
      <xdr:col>5</xdr:col>
      <xdr:colOff>358775</xdr:colOff>
      <xdr:row>97</xdr:row>
      <xdr:rowOff>163455</xdr:rowOff>
    </xdr:to>
    <xdr:cxnSp macro="">
      <xdr:nvCxnSpPr>
        <xdr:cNvPr id="235" name="直線コネクタ 234"/>
        <xdr:cNvCxnSpPr/>
      </xdr:nvCxnSpPr>
      <xdr:spPr>
        <a:xfrm>
          <a:off x="2908300" y="16510966"/>
          <a:ext cx="889000" cy="28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51766</xdr:rowOff>
    </xdr:from>
    <xdr:to>
      <xdr:col>4</xdr:col>
      <xdr:colOff>155575</xdr:colOff>
      <xdr:row>98</xdr:row>
      <xdr:rowOff>17075</xdr:rowOff>
    </xdr:to>
    <xdr:cxnSp macro="">
      <xdr:nvCxnSpPr>
        <xdr:cNvPr id="238" name="直線コネクタ 237"/>
        <xdr:cNvCxnSpPr/>
      </xdr:nvCxnSpPr>
      <xdr:spPr>
        <a:xfrm flipV="1">
          <a:off x="2019300" y="16510966"/>
          <a:ext cx="889000" cy="30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109150</xdr:rowOff>
    </xdr:from>
    <xdr:to>
      <xdr:col>4</xdr:col>
      <xdr:colOff>206375</xdr:colOff>
      <xdr:row>98</xdr:row>
      <xdr:rowOff>39300</xdr:rowOff>
    </xdr:to>
    <xdr:sp macro="" textlink="">
      <xdr:nvSpPr>
        <xdr:cNvPr id="239" name="フローチャート : 判断 238"/>
        <xdr:cNvSpPr/>
      </xdr:nvSpPr>
      <xdr:spPr>
        <a:xfrm>
          <a:off x="2857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30427</xdr:rowOff>
    </xdr:from>
    <xdr:ext cx="534377" cy="259045"/>
    <xdr:sp macro="" textlink="">
      <xdr:nvSpPr>
        <xdr:cNvPr id="240" name="テキスト ボックス 239"/>
        <xdr:cNvSpPr txBox="1"/>
      </xdr:nvSpPr>
      <xdr:spPr>
        <a:xfrm>
          <a:off x="2641111" y="168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17075</xdr:rowOff>
    </xdr:from>
    <xdr:to>
      <xdr:col>2</xdr:col>
      <xdr:colOff>638175</xdr:colOff>
      <xdr:row>98</xdr:row>
      <xdr:rowOff>86150</xdr:rowOff>
    </xdr:to>
    <xdr:cxnSp macro="">
      <xdr:nvCxnSpPr>
        <xdr:cNvPr id="241" name="直線コネクタ 240"/>
        <xdr:cNvCxnSpPr/>
      </xdr:nvCxnSpPr>
      <xdr:spPr>
        <a:xfrm flipV="1">
          <a:off x="1130300" y="16819175"/>
          <a:ext cx="8890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118656</xdr:rowOff>
    </xdr:from>
    <xdr:to>
      <xdr:col>3</xdr:col>
      <xdr:colOff>3175</xdr:colOff>
      <xdr:row>98</xdr:row>
      <xdr:rowOff>48806</xdr:rowOff>
    </xdr:to>
    <xdr:sp macro="" textlink="">
      <xdr:nvSpPr>
        <xdr:cNvPr id="242" name="フローチャート : 判断 241"/>
        <xdr:cNvSpPr/>
      </xdr:nvSpPr>
      <xdr:spPr>
        <a:xfrm>
          <a:off x="1968500" y="1674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65333</xdr:rowOff>
    </xdr:from>
    <xdr:ext cx="534377" cy="259045"/>
    <xdr:sp macro="" textlink="">
      <xdr:nvSpPr>
        <xdr:cNvPr id="243" name="テキスト ボックス 242"/>
        <xdr:cNvSpPr txBox="1"/>
      </xdr:nvSpPr>
      <xdr:spPr>
        <a:xfrm>
          <a:off x="1752111" y="165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108235</xdr:rowOff>
    </xdr:from>
    <xdr:to>
      <xdr:col>1</xdr:col>
      <xdr:colOff>485775</xdr:colOff>
      <xdr:row>98</xdr:row>
      <xdr:rowOff>38385</xdr:rowOff>
    </xdr:to>
    <xdr:sp macro="" textlink="">
      <xdr:nvSpPr>
        <xdr:cNvPr id="244" name="フローチャート : 判断 243"/>
        <xdr:cNvSpPr/>
      </xdr:nvSpPr>
      <xdr:spPr>
        <a:xfrm>
          <a:off x="1079500" y="167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54912</xdr:rowOff>
    </xdr:from>
    <xdr:ext cx="534377" cy="259045"/>
    <xdr:sp macro="" textlink="">
      <xdr:nvSpPr>
        <xdr:cNvPr id="245" name="テキスト ボックス 244"/>
        <xdr:cNvSpPr txBox="1"/>
      </xdr:nvSpPr>
      <xdr:spPr>
        <a:xfrm>
          <a:off x="863111" y="165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76879</xdr:rowOff>
    </xdr:from>
    <xdr:to>
      <xdr:col>6</xdr:col>
      <xdr:colOff>561975</xdr:colOff>
      <xdr:row>99</xdr:row>
      <xdr:rowOff>7029</xdr:rowOff>
    </xdr:to>
    <xdr:sp macro="" textlink="">
      <xdr:nvSpPr>
        <xdr:cNvPr id="251" name="円/楕円 250"/>
        <xdr:cNvSpPr/>
      </xdr:nvSpPr>
      <xdr:spPr>
        <a:xfrm>
          <a:off x="4584700" y="1687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163256</xdr:rowOff>
    </xdr:from>
    <xdr:ext cx="534377" cy="259045"/>
    <xdr:sp macro="" textlink="">
      <xdr:nvSpPr>
        <xdr:cNvPr id="252" name="衛生費該当値テキスト"/>
        <xdr:cNvSpPr txBox="1"/>
      </xdr:nvSpPr>
      <xdr:spPr>
        <a:xfrm>
          <a:off x="4686300" y="1679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24,631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112655</xdr:rowOff>
    </xdr:from>
    <xdr:to>
      <xdr:col>5</xdr:col>
      <xdr:colOff>409575</xdr:colOff>
      <xdr:row>98</xdr:row>
      <xdr:rowOff>42805</xdr:rowOff>
    </xdr:to>
    <xdr:sp macro="" textlink="">
      <xdr:nvSpPr>
        <xdr:cNvPr id="253" name="円/楕円 252"/>
        <xdr:cNvSpPr/>
      </xdr:nvSpPr>
      <xdr:spPr>
        <a:xfrm>
          <a:off x="3746500" y="16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33932</xdr:rowOff>
    </xdr:from>
    <xdr:ext cx="534377" cy="259045"/>
    <xdr:sp macro="" textlink="">
      <xdr:nvSpPr>
        <xdr:cNvPr id="254" name="テキスト ボックス 253"/>
        <xdr:cNvSpPr txBox="1"/>
      </xdr:nvSpPr>
      <xdr:spPr>
        <a:xfrm>
          <a:off x="3530111" y="168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966</xdr:rowOff>
    </xdr:from>
    <xdr:to>
      <xdr:col>4</xdr:col>
      <xdr:colOff>206375</xdr:colOff>
      <xdr:row>96</xdr:row>
      <xdr:rowOff>102566</xdr:rowOff>
    </xdr:to>
    <xdr:sp macro="" textlink="">
      <xdr:nvSpPr>
        <xdr:cNvPr id="255" name="円/楕円 254"/>
        <xdr:cNvSpPr/>
      </xdr:nvSpPr>
      <xdr:spPr>
        <a:xfrm>
          <a:off x="2857500" y="164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119093</xdr:rowOff>
    </xdr:from>
    <xdr:ext cx="534377" cy="259045"/>
    <xdr:sp macro="" textlink="">
      <xdr:nvSpPr>
        <xdr:cNvPr id="256" name="テキスト ボックス 255"/>
        <xdr:cNvSpPr txBox="1"/>
      </xdr:nvSpPr>
      <xdr:spPr>
        <a:xfrm>
          <a:off x="2641111" y="162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137725</xdr:rowOff>
    </xdr:from>
    <xdr:to>
      <xdr:col>3</xdr:col>
      <xdr:colOff>3175</xdr:colOff>
      <xdr:row>98</xdr:row>
      <xdr:rowOff>67875</xdr:rowOff>
    </xdr:to>
    <xdr:sp macro="" textlink="">
      <xdr:nvSpPr>
        <xdr:cNvPr id="257" name="円/楕円 256"/>
        <xdr:cNvSpPr/>
      </xdr:nvSpPr>
      <xdr:spPr>
        <a:xfrm>
          <a:off x="1968500" y="167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59002</xdr:rowOff>
    </xdr:from>
    <xdr:ext cx="534377" cy="259045"/>
    <xdr:sp macro="" textlink="">
      <xdr:nvSpPr>
        <xdr:cNvPr id="258" name="テキスト ボックス 257"/>
        <xdr:cNvSpPr txBox="1"/>
      </xdr:nvSpPr>
      <xdr:spPr>
        <a:xfrm>
          <a:off x="1752111" y="1686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35350</xdr:rowOff>
    </xdr:from>
    <xdr:to>
      <xdr:col>1</xdr:col>
      <xdr:colOff>485775</xdr:colOff>
      <xdr:row>98</xdr:row>
      <xdr:rowOff>136950</xdr:rowOff>
    </xdr:to>
    <xdr:sp macro="" textlink="">
      <xdr:nvSpPr>
        <xdr:cNvPr id="259" name="円/楕円 258"/>
        <xdr:cNvSpPr/>
      </xdr:nvSpPr>
      <xdr:spPr>
        <a:xfrm>
          <a:off x="1079500" y="168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128077</xdr:rowOff>
    </xdr:from>
    <xdr:ext cx="534377" cy="259045"/>
    <xdr:sp macro="" textlink="">
      <xdr:nvSpPr>
        <xdr:cNvPr id="260" name="テキスト ボックス 259"/>
        <xdr:cNvSpPr txBox="1"/>
      </xdr:nvSpPr>
      <xdr:spPr>
        <a:xfrm>
          <a:off x="863111" y="169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70358</xdr:rowOff>
    </xdr:from>
    <xdr:to>
      <xdr:col>15</xdr:col>
      <xdr:colOff>180340</xdr:colOff>
      <xdr:row>39</xdr:row>
      <xdr:rowOff>44450</xdr:rowOff>
    </xdr:to>
    <xdr:cxnSp macro="">
      <xdr:nvCxnSpPr>
        <xdr:cNvPr id="284" name="直線コネクタ 283"/>
        <xdr:cNvCxnSpPr/>
      </xdr:nvCxnSpPr>
      <xdr:spPr>
        <a:xfrm flipV="1">
          <a:off x="10475595" y="6071108"/>
          <a:ext cx="1270" cy="659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17035</xdr:rowOff>
    </xdr:from>
    <xdr:ext cx="469744" cy="259045"/>
    <xdr:sp macro="" textlink="">
      <xdr:nvSpPr>
        <xdr:cNvPr id="287" name="労働費最大値テキスト"/>
        <xdr:cNvSpPr txBox="1"/>
      </xdr:nvSpPr>
      <xdr:spPr>
        <a:xfrm>
          <a:off x="10528300" y="58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35</xdr:row>
      <xdr:rowOff>70358</xdr:rowOff>
    </xdr:from>
    <xdr:to>
      <xdr:col>15</xdr:col>
      <xdr:colOff>269875</xdr:colOff>
      <xdr:row>35</xdr:row>
      <xdr:rowOff>70358</xdr:rowOff>
    </xdr:to>
    <xdr:cxnSp macro="">
      <xdr:nvCxnSpPr>
        <xdr:cNvPr id="288" name="直線コネクタ 287"/>
        <xdr:cNvCxnSpPr/>
      </xdr:nvCxnSpPr>
      <xdr:spPr>
        <a:xfrm>
          <a:off x="10388600" y="607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135255</xdr:rowOff>
    </xdr:from>
    <xdr:to>
      <xdr:col>15</xdr:col>
      <xdr:colOff>180975</xdr:colOff>
      <xdr:row>37</xdr:row>
      <xdr:rowOff>157480</xdr:rowOff>
    </xdr:to>
    <xdr:cxnSp macro="">
      <xdr:nvCxnSpPr>
        <xdr:cNvPr id="289" name="直線コネクタ 288"/>
        <xdr:cNvCxnSpPr/>
      </xdr:nvCxnSpPr>
      <xdr:spPr>
        <a:xfrm>
          <a:off x="9639300" y="6478905"/>
          <a:ext cx="8382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49928</xdr:rowOff>
    </xdr:from>
    <xdr:ext cx="378565" cy="259045"/>
    <xdr:sp macro="" textlink="">
      <xdr:nvSpPr>
        <xdr:cNvPr id="290" name="労働費平均値テキスト"/>
        <xdr:cNvSpPr txBox="1"/>
      </xdr:nvSpPr>
      <xdr:spPr>
        <a:xfrm>
          <a:off x="10528300" y="65650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71501</xdr:rowOff>
    </xdr:from>
    <xdr:to>
      <xdr:col>15</xdr:col>
      <xdr:colOff>231775</xdr:colOff>
      <xdr:row>39</xdr:row>
      <xdr:rowOff>1651</xdr:rowOff>
    </xdr:to>
    <xdr:sp macro="" textlink="">
      <xdr:nvSpPr>
        <xdr:cNvPr id="291" name="フローチャート : 判断 290"/>
        <xdr:cNvSpPr/>
      </xdr:nvSpPr>
      <xdr:spPr>
        <a:xfrm>
          <a:off x="10426700" y="65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135255</xdr:rowOff>
    </xdr:from>
    <xdr:to>
      <xdr:col>14</xdr:col>
      <xdr:colOff>28575</xdr:colOff>
      <xdr:row>37</xdr:row>
      <xdr:rowOff>139192</xdr:rowOff>
    </xdr:to>
    <xdr:cxnSp macro="">
      <xdr:nvCxnSpPr>
        <xdr:cNvPr id="292" name="直線コネクタ 291"/>
        <xdr:cNvCxnSpPr/>
      </xdr:nvCxnSpPr>
      <xdr:spPr>
        <a:xfrm flipV="1">
          <a:off x="8750300" y="6478905"/>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9144</xdr:rowOff>
    </xdr:from>
    <xdr:to>
      <xdr:col>14</xdr:col>
      <xdr:colOff>79375</xdr:colOff>
      <xdr:row>38</xdr:row>
      <xdr:rowOff>110744</xdr:rowOff>
    </xdr:to>
    <xdr:sp macro="" textlink="">
      <xdr:nvSpPr>
        <xdr:cNvPr id="293" name="フローチャート : 判断 292"/>
        <xdr:cNvSpPr/>
      </xdr:nvSpPr>
      <xdr:spPr>
        <a:xfrm>
          <a:off x="95885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101871</xdr:rowOff>
    </xdr:from>
    <xdr:ext cx="469744" cy="259045"/>
    <xdr:sp macro="" textlink="">
      <xdr:nvSpPr>
        <xdr:cNvPr id="294" name="テキスト ボックス 293"/>
        <xdr:cNvSpPr txBox="1"/>
      </xdr:nvSpPr>
      <xdr:spPr>
        <a:xfrm>
          <a:off x="9404427" y="66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85725</xdr:rowOff>
    </xdr:from>
    <xdr:to>
      <xdr:col>12</xdr:col>
      <xdr:colOff>511175</xdr:colOff>
      <xdr:row>37</xdr:row>
      <xdr:rowOff>139192</xdr:rowOff>
    </xdr:to>
    <xdr:cxnSp macro="">
      <xdr:nvCxnSpPr>
        <xdr:cNvPr id="295" name="直線コネクタ 294"/>
        <xdr:cNvCxnSpPr/>
      </xdr:nvCxnSpPr>
      <xdr:spPr>
        <a:xfrm>
          <a:off x="7861300" y="6429375"/>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296" name="フローチャート : 判断 295"/>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36339</xdr:rowOff>
    </xdr:from>
    <xdr:ext cx="469744" cy="259045"/>
    <xdr:sp macro="" textlink="">
      <xdr:nvSpPr>
        <xdr:cNvPr id="297" name="テキスト ボックス 296"/>
        <xdr:cNvSpPr txBox="1"/>
      </xdr:nvSpPr>
      <xdr:spPr>
        <a:xfrm>
          <a:off x="8515427"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112903</xdr:rowOff>
    </xdr:from>
    <xdr:to>
      <xdr:col>11</xdr:col>
      <xdr:colOff>307975</xdr:colOff>
      <xdr:row>37</xdr:row>
      <xdr:rowOff>85725</xdr:rowOff>
    </xdr:to>
    <xdr:cxnSp macro="">
      <xdr:nvCxnSpPr>
        <xdr:cNvPr id="298" name="直線コネクタ 297"/>
        <xdr:cNvCxnSpPr/>
      </xdr:nvCxnSpPr>
      <xdr:spPr>
        <a:xfrm>
          <a:off x="6972300" y="5427853"/>
          <a:ext cx="889000" cy="100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299" name="フローチャート : 判断 298"/>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10812</xdr:rowOff>
    </xdr:from>
    <xdr:ext cx="469744" cy="259045"/>
    <xdr:sp macro="" textlink="">
      <xdr:nvSpPr>
        <xdr:cNvPr id="300" name="テキスト ボックス 299"/>
        <xdr:cNvSpPr txBox="1"/>
      </xdr:nvSpPr>
      <xdr:spPr>
        <a:xfrm>
          <a:off x="76264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1" name="フローチャート : 判断 300"/>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151655</xdr:rowOff>
    </xdr:from>
    <xdr:ext cx="469744" cy="259045"/>
    <xdr:sp macro="" textlink="">
      <xdr:nvSpPr>
        <xdr:cNvPr id="302" name="テキスト ボックス 301"/>
        <xdr:cNvSpPr txBox="1"/>
      </xdr:nvSpPr>
      <xdr:spPr>
        <a:xfrm>
          <a:off x="6737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106680</xdr:rowOff>
    </xdr:from>
    <xdr:to>
      <xdr:col>15</xdr:col>
      <xdr:colOff>231775</xdr:colOff>
      <xdr:row>38</xdr:row>
      <xdr:rowOff>36830</xdr:rowOff>
    </xdr:to>
    <xdr:sp macro="" textlink="">
      <xdr:nvSpPr>
        <xdr:cNvPr id="308" name="円/楕円 307"/>
        <xdr:cNvSpPr/>
      </xdr:nvSpPr>
      <xdr:spPr>
        <a:xfrm>
          <a:off x="104267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129557</xdr:rowOff>
    </xdr:from>
    <xdr:ext cx="469744" cy="259045"/>
    <xdr:sp macro="" textlink="">
      <xdr:nvSpPr>
        <xdr:cNvPr id="309" name="労働費該当値テキスト"/>
        <xdr:cNvSpPr txBox="1"/>
      </xdr:nvSpPr>
      <xdr:spPr>
        <a:xfrm>
          <a:off x="10528300" y="63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84455</xdr:rowOff>
    </xdr:from>
    <xdr:to>
      <xdr:col>14</xdr:col>
      <xdr:colOff>79375</xdr:colOff>
      <xdr:row>38</xdr:row>
      <xdr:rowOff>14605</xdr:rowOff>
    </xdr:to>
    <xdr:sp macro="" textlink="">
      <xdr:nvSpPr>
        <xdr:cNvPr id="310" name="円/楕円 309"/>
        <xdr:cNvSpPr/>
      </xdr:nvSpPr>
      <xdr:spPr>
        <a:xfrm>
          <a:off x="958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31132</xdr:rowOff>
    </xdr:from>
    <xdr:ext cx="469744" cy="259045"/>
    <xdr:sp macro="" textlink="">
      <xdr:nvSpPr>
        <xdr:cNvPr id="311" name="テキスト ボックス 310"/>
        <xdr:cNvSpPr txBox="1"/>
      </xdr:nvSpPr>
      <xdr:spPr>
        <a:xfrm>
          <a:off x="940442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88392</xdr:rowOff>
    </xdr:from>
    <xdr:to>
      <xdr:col>12</xdr:col>
      <xdr:colOff>561975</xdr:colOff>
      <xdr:row>38</xdr:row>
      <xdr:rowOff>18542</xdr:rowOff>
    </xdr:to>
    <xdr:sp macro="" textlink="">
      <xdr:nvSpPr>
        <xdr:cNvPr id="312" name="円/楕円 311"/>
        <xdr:cNvSpPr/>
      </xdr:nvSpPr>
      <xdr:spPr>
        <a:xfrm>
          <a:off x="8699500" y="64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35069</xdr:rowOff>
    </xdr:from>
    <xdr:ext cx="469744" cy="259045"/>
    <xdr:sp macro="" textlink="">
      <xdr:nvSpPr>
        <xdr:cNvPr id="313" name="テキスト ボックス 312"/>
        <xdr:cNvSpPr txBox="1"/>
      </xdr:nvSpPr>
      <xdr:spPr>
        <a:xfrm>
          <a:off x="8515427"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34925</xdr:rowOff>
    </xdr:from>
    <xdr:to>
      <xdr:col>11</xdr:col>
      <xdr:colOff>358775</xdr:colOff>
      <xdr:row>37</xdr:row>
      <xdr:rowOff>136525</xdr:rowOff>
    </xdr:to>
    <xdr:sp macro="" textlink="">
      <xdr:nvSpPr>
        <xdr:cNvPr id="314" name="円/楕円 313"/>
        <xdr:cNvSpPr/>
      </xdr:nvSpPr>
      <xdr:spPr>
        <a:xfrm>
          <a:off x="781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153052</xdr:rowOff>
    </xdr:from>
    <xdr:ext cx="469744" cy="259045"/>
    <xdr:sp macro="" textlink="">
      <xdr:nvSpPr>
        <xdr:cNvPr id="315" name="テキスト ボックス 314"/>
        <xdr:cNvSpPr txBox="1"/>
      </xdr:nvSpPr>
      <xdr:spPr>
        <a:xfrm>
          <a:off x="7626427"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62103</xdr:rowOff>
    </xdr:from>
    <xdr:to>
      <xdr:col>10</xdr:col>
      <xdr:colOff>155575</xdr:colOff>
      <xdr:row>31</xdr:row>
      <xdr:rowOff>163703</xdr:rowOff>
    </xdr:to>
    <xdr:sp macro="" textlink="">
      <xdr:nvSpPr>
        <xdr:cNvPr id="316" name="円/楕円 315"/>
        <xdr:cNvSpPr/>
      </xdr:nvSpPr>
      <xdr:spPr>
        <a:xfrm>
          <a:off x="6921500" y="53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8780</xdr:rowOff>
    </xdr:from>
    <xdr:ext cx="534377" cy="259045"/>
    <xdr:sp macro="" textlink="">
      <xdr:nvSpPr>
        <xdr:cNvPr id="317" name="テキスト ボックス 316"/>
        <xdr:cNvSpPr txBox="1"/>
      </xdr:nvSpPr>
      <xdr:spPr>
        <a:xfrm>
          <a:off x="6705111" y="515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3" name="直線コネクタ 342"/>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4"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5" name="直線コネクタ 344"/>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6"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7" name="直線コネクタ 346"/>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38904</xdr:rowOff>
    </xdr:from>
    <xdr:to>
      <xdr:col>15</xdr:col>
      <xdr:colOff>180975</xdr:colOff>
      <xdr:row>55</xdr:row>
      <xdr:rowOff>61061</xdr:rowOff>
    </xdr:to>
    <xdr:cxnSp macro="">
      <xdr:nvCxnSpPr>
        <xdr:cNvPr id="348" name="直線コネクタ 347"/>
        <xdr:cNvCxnSpPr/>
      </xdr:nvCxnSpPr>
      <xdr:spPr>
        <a:xfrm>
          <a:off x="9639300" y="9468654"/>
          <a:ext cx="8382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9"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50" name="フローチャート : 判断 349"/>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38904</xdr:rowOff>
    </xdr:from>
    <xdr:to>
      <xdr:col>14</xdr:col>
      <xdr:colOff>28575</xdr:colOff>
      <xdr:row>56</xdr:row>
      <xdr:rowOff>127323</xdr:rowOff>
    </xdr:to>
    <xdr:cxnSp macro="">
      <xdr:nvCxnSpPr>
        <xdr:cNvPr id="351" name="直線コネクタ 350"/>
        <xdr:cNvCxnSpPr/>
      </xdr:nvCxnSpPr>
      <xdr:spPr>
        <a:xfrm flipV="1">
          <a:off x="8750300" y="9468654"/>
          <a:ext cx="889000" cy="25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2" name="フローチャート : 判断 351"/>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3" name="テキスト ボックス 352"/>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127323</xdr:rowOff>
    </xdr:from>
    <xdr:to>
      <xdr:col>12</xdr:col>
      <xdr:colOff>511175</xdr:colOff>
      <xdr:row>57</xdr:row>
      <xdr:rowOff>32307</xdr:rowOff>
    </xdr:to>
    <xdr:cxnSp macro="">
      <xdr:nvCxnSpPr>
        <xdr:cNvPr id="354" name="直線コネクタ 353"/>
        <xdr:cNvCxnSpPr/>
      </xdr:nvCxnSpPr>
      <xdr:spPr>
        <a:xfrm flipV="1">
          <a:off x="7861300" y="9728523"/>
          <a:ext cx="889000" cy="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83512</xdr:rowOff>
    </xdr:from>
    <xdr:to>
      <xdr:col>12</xdr:col>
      <xdr:colOff>561975</xdr:colOff>
      <xdr:row>59</xdr:row>
      <xdr:rowOff>13662</xdr:rowOff>
    </xdr:to>
    <xdr:sp macro="" textlink="">
      <xdr:nvSpPr>
        <xdr:cNvPr id="355" name="フローチャート : 判断 354"/>
        <xdr:cNvSpPr/>
      </xdr:nvSpPr>
      <xdr:spPr>
        <a:xfrm>
          <a:off x="8699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4789</xdr:rowOff>
    </xdr:from>
    <xdr:ext cx="469744" cy="259045"/>
    <xdr:sp macro="" textlink="">
      <xdr:nvSpPr>
        <xdr:cNvPr id="356" name="テキスト ボックス 355"/>
        <xdr:cNvSpPr txBox="1"/>
      </xdr:nvSpPr>
      <xdr:spPr>
        <a:xfrm>
          <a:off x="8515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32307</xdr:rowOff>
    </xdr:from>
    <xdr:to>
      <xdr:col>11</xdr:col>
      <xdr:colOff>307975</xdr:colOff>
      <xdr:row>57</xdr:row>
      <xdr:rowOff>71887</xdr:rowOff>
    </xdr:to>
    <xdr:cxnSp macro="">
      <xdr:nvCxnSpPr>
        <xdr:cNvPr id="357" name="直線コネクタ 356"/>
        <xdr:cNvCxnSpPr/>
      </xdr:nvCxnSpPr>
      <xdr:spPr>
        <a:xfrm flipV="1">
          <a:off x="6972300" y="9804957"/>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98697</xdr:rowOff>
    </xdr:from>
    <xdr:to>
      <xdr:col>11</xdr:col>
      <xdr:colOff>358775</xdr:colOff>
      <xdr:row>59</xdr:row>
      <xdr:rowOff>28847</xdr:rowOff>
    </xdr:to>
    <xdr:sp macro="" textlink="">
      <xdr:nvSpPr>
        <xdr:cNvPr id="358" name="フローチャート : 判断 357"/>
        <xdr:cNvSpPr/>
      </xdr:nvSpPr>
      <xdr:spPr>
        <a:xfrm>
          <a:off x="7810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19974</xdr:rowOff>
    </xdr:from>
    <xdr:ext cx="469744" cy="259045"/>
    <xdr:sp macro="" textlink="">
      <xdr:nvSpPr>
        <xdr:cNvPr id="359" name="テキスト ボックス 358"/>
        <xdr:cNvSpPr txBox="1"/>
      </xdr:nvSpPr>
      <xdr:spPr>
        <a:xfrm>
          <a:off x="7626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106028</xdr:rowOff>
    </xdr:from>
    <xdr:to>
      <xdr:col>10</xdr:col>
      <xdr:colOff>155575</xdr:colOff>
      <xdr:row>59</xdr:row>
      <xdr:rowOff>36178</xdr:rowOff>
    </xdr:to>
    <xdr:sp macro="" textlink="">
      <xdr:nvSpPr>
        <xdr:cNvPr id="360" name="フローチャート : 判断 359"/>
        <xdr:cNvSpPr/>
      </xdr:nvSpPr>
      <xdr:spPr>
        <a:xfrm>
          <a:off x="6921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27305</xdr:rowOff>
    </xdr:from>
    <xdr:ext cx="469744" cy="259045"/>
    <xdr:sp macro="" textlink="">
      <xdr:nvSpPr>
        <xdr:cNvPr id="361" name="テキスト ボックス 360"/>
        <xdr:cNvSpPr txBox="1"/>
      </xdr:nvSpPr>
      <xdr:spPr>
        <a:xfrm>
          <a:off x="6737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10261</xdr:rowOff>
    </xdr:from>
    <xdr:to>
      <xdr:col>15</xdr:col>
      <xdr:colOff>231775</xdr:colOff>
      <xdr:row>55</xdr:row>
      <xdr:rowOff>111861</xdr:rowOff>
    </xdr:to>
    <xdr:sp macro="" textlink="">
      <xdr:nvSpPr>
        <xdr:cNvPr id="367" name="円/楕円 366"/>
        <xdr:cNvSpPr/>
      </xdr:nvSpPr>
      <xdr:spPr>
        <a:xfrm>
          <a:off x="10426700" y="94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33138</xdr:rowOff>
    </xdr:from>
    <xdr:ext cx="534377" cy="259045"/>
    <xdr:sp macro="" textlink="">
      <xdr:nvSpPr>
        <xdr:cNvPr id="368" name="農林水産業費該当値テキスト"/>
        <xdr:cNvSpPr txBox="1"/>
      </xdr:nvSpPr>
      <xdr:spPr>
        <a:xfrm>
          <a:off x="10528300" y="92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44,316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159554</xdr:rowOff>
    </xdr:from>
    <xdr:to>
      <xdr:col>14</xdr:col>
      <xdr:colOff>79375</xdr:colOff>
      <xdr:row>55</xdr:row>
      <xdr:rowOff>89704</xdr:rowOff>
    </xdr:to>
    <xdr:sp macro="" textlink="">
      <xdr:nvSpPr>
        <xdr:cNvPr id="369" name="円/楕円 368"/>
        <xdr:cNvSpPr/>
      </xdr:nvSpPr>
      <xdr:spPr>
        <a:xfrm>
          <a:off x="9588500" y="94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106231</xdr:rowOff>
    </xdr:from>
    <xdr:ext cx="534377" cy="259045"/>
    <xdr:sp macro="" textlink="">
      <xdr:nvSpPr>
        <xdr:cNvPr id="370" name="テキスト ボックス 369"/>
        <xdr:cNvSpPr txBox="1"/>
      </xdr:nvSpPr>
      <xdr:spPr>
        <a:xfrm>
          <a:off x="9372111" y="91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76523</xdr:rowOff>
    </xdr:from>
    <xdr:to>
      <xdr:col>12</xdr:col>
      <xdr:colOff>561975</xdr:colOff>
      <xdr:row>57</xdr:row>
      <xdr:rowOff>6673</xdr:rowOff>
    </xdr:to>
    <xdr:sp macro="" textlink="">
      <xdr:nvSpPr>
        <xdr:cNvPr id="371" name="円/楕円 370"/>
        <xdr:cNvSpPr/>
      </xdr:nvSpPr>
      <xdr:spPr>
        <a:xfrm>
          <a:off x="8699500" y="9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23200</xdr:rowOff>
    </xdr:from>
    <xdr:ext cx="534377" cy="259045"/>
    <xdr:sp macro="" textlink="">
      <xdr:nvSpPr>
        <xdr:cNvPr id="372" name="テキスト ボックス 371"/>
        <xdr:cNvSpPr txBox="1"/>
      </xdr:nvSpPr>
      <xdr:spPr>
        <a:xfrm>
          <a:off x="8483111" y="94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152957</xdr:rowOff>
    </xdr:from>
    <xdr:to>
      <xdr:col>11</xdr:col>
      <xdr:colOff>358775</xdr:colOff>
      <xdr:row>57</xdr:row>
      <xdr:rowOff>83107</xdr:rowOff>
    </xdr:to>
    <xdr:sp macro="" textlink="">
      <xdr:nvSpPr>
        <xdr:cNvPr id="373" name="円/楕円 372"/>
        <xdr:cNvSpPr/>
      </xdr:nvSpPr>
      <xdr:spPr>
        <a:xfrm>
          <a:off x="7810500" y="97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99634</xdr:rowOff>
    </xdr:from>
    <xdr:ext cx="534377" cy="259045"/>
    <xdr:sp macro="" textlink="">
      <xdr:nvSpPr>
        <xdr:cNvPr id="374" name="テキスト ボックス 373"/>
        <xdr:cNvSpPr txBox="1"/>
      </xdr:nvSpPr>
      <xdr:spPr>
        <a:xfrm>
          <a:off x="7594111" y="9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21087</xdr:rowOff>
    </xdr:from>
    <xdr:to>
      <xdr:col>10</xdr:col>
      <xdr:colOff>155575</xdr:colOff>
      <xdr:row>57</xdr:row>
      <xdr:rowOff>122687</xdr:rowOff>
    </xdr:to>
    <xdr:sp macro="" textlink="">
      <xdr:nvSpPr>
        <xdr:cNvPr id="375" name="円/楕円 374"/>
        <xdr:cNvSpPr/>
      </xdr:nvSpPr>
      <xdr:spPr>
        <a:xfrm>
          <a:off x="6921500" y="97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139214</xdr:rowOff>
    </xdr:from>
    <xdr:ext cx="534377" cy="259045"/>
    <xdr:sp macro="" textlink="">
      <xdr:nvSpPr>
        <xdr:cNvPr id="376" name="テキスト ボックス 375"/>
        <xdr:cNvSpPr txBox="1"/>
      </xdr:nvSpPr>
      <xdr:spPr>
        <a:xfrm>
          <a:off x="6705111" y="95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2" name="直線コネクタ 401"/>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3"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4" name="直線コネクタ 403"/>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5"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6" name="直線コネクタ 405"/>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169680</xdr:rowOff>
    </xdr:from>
    <xdr:to>
      <xdr:col>15</xdr:col>
      <xdr:colOff>180975</xdr:colOff>
      <xdr:row>74</xdr:row>
      <xdr:rowOff>70696</xdr:rowOff>
    </xdr:to>
    <xdr:cxnSp macro="">
      <xdr:nvCxnSpPr>
        <xdr:cNvPr id="407" name="直線コネクタ 406"/>
        <xdr:cNvCxnSpPr/>
      </xdr:nvCxnSpPr>
      <xdr:spPr>
        <a:xfrm>
          <a:off x="9639300" y="12685530"/>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8"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9" name="フローチャート : 判断 408"/>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169680</xdr:rowOff>
    </xdr:from>
    <xdr:to>
      <xdr:col>14</xdr:col>
      <xdr:colOff>28575</xdr:colOff>
      <xdr:row>76</xdr:row>
      <xdr:rowOff>97213</xdr:rowOff>
    </xdr:to>
    <xdr:cxnSp macro="">
      <xdr:nvCxnSpPr>
        <xdr:cNvPr id="410" name="直線コネクタ 409"/>
        <xdr:cNvCxnSpPr/>
      </xdr:nvCxnSpPr>
      <xdr:spPr>
        <a:xfrm flipV="1">
          <a:off x="8750300" y="12685530"/>
          <a:ext cx="889000" cy="4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1" name="フローチャート : 判断 410"/>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2" name="テキスト ボックス 411"/>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97213</xdr:rowOff>
    </xdr:from>
    <xdr:to>
      <xdr:col>12</xdr:col>
      <xdr:colOff>511175</xdr:colOff>
      <xdr:row>76</xdr:row>
      <xdr:rowOff>115109</xdr:rowOff>
    </xdr:to>
    <xdr:cxnSp macro="">
      <xdr:nvCxnSpPr>
        <xdr:cNvPr id="413" name="直線コネクタ 412"/>
        <xdr:cNvCxnSpPr/>
      </xdr:nvCxnSpPr>
      <xdr:spPr>
        <a:xfrm flipV="1">
          <a:off x="7861300" y="13127413"/>
          <a:ext cx="8890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119859</xdr:rowOff>
    </xdr:from>
    <xdr:to>
      <xdr:col>12</xdr:col>
      <xdr:colOff>561975</xdr:colOff>
      <xdr:row>78</xdr:row>
      <xdr:rowOff>50009</xdr:rowOff>
    </xdr:to>
    <xdr:sp macro="" textlink="">
      <xdr:nvSpPr>
        <xdr:cNvPr id="414" name="フローチャート : 判断 413"/>
        <xdr:cNvSpPr/>
      </xdr:nvSpPr>
      <xdr:spPr>
        <a:xfrm>
          <a:off x="8699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41136</xdr:rowOff>
    </xdr:from>
    <xdr:ext cx="469744" cy="259045"/>
    <xdr:sp macro="" textlink="">
      <xdr:nvSpPr>
        <xdr:cNvPr id="415" name="テキスト ボックス 414"/>
        <xdr:cNvSpPr txBox="1"/>
      </xdr:nvSpPr>
      <xdr:spPr>
        <a:xfrm>
          <a:off x="8515427"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51885</xdr:rowOff>
    </xdr:from>
    <xdr:to>
      <xdr:col>11</xdr:col>
      <xdr:colOff>307975</xdr:colOff>
      <xdr:row>76</xdr:row>
      <xdr:rowOff>115109</xdr:rowOff>
    </xdr:to>
    <xdr:cxnSp macro="">
      <xdr:nvCxnSpPr>
        <xdr:cNvPr id="416" name="直線コネクタ 415"/>
        <xdr:cNvCxnSpPr/>
      </xdr:nvCxnSpPr>
      <xdr:spPr>
        <a:xfrm>
          <a:off x="6972300" y="13082085"/>
          <a:ext cx="889000" cy="6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109964</xdr:rowOff>
    </xdr:from>
    <xdr:to>
      <xdr:col>11</xdr:col>
      <xdr:colOff>358775</xdr:colOff>
      <xdr:row>78</xdr:row>
      <xdr:rowOff>40114</xdr:rowOff>
    </xdr:to>
    <xdr:sp macro="" textlink="">
      <xdr:nvSpPr>
        <xdr:cNvPr id="417" name="フローチャート : 判断 416"/>
        <xdr:cNvSpPr/>
      </xdr:nvSpPr>
      <xdr:spPr>
        <a:xfrm>
          <a:off x="7810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31241</xdr:rowOff>
    </xdr:from>
    <xdr:ext cx="469744" cy="259045"/>
    <xdr:sp macro="" textlink="">
      <xdr:nvSpPr>
        <xdr:cNvPr id="418" name="テキスト ボックス 417"/>
        <xdr:cNvSpPr txBox="1"/>
      </xdr:nvSpPr>
      <xdr:spPr>
        <a:xfrm>
          <a:off x="7626427" y="134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119239</xdr:rowOff>
    </xdr:from>
    <xdr:to>
      <xdr:col>10</xdr:col>
      <xdr:colOff>155575</xdr:colOff>
      <xdr:row>78</xdr:row>
      <xdr:rowOff>49389</xdr:rowOff>
    </xdr:to>
    <xdr:sp macro="" textlink="">
      <xdr:nvSpPr>
        <xdr:cNvPr id="419" name="フローチャート : 判断 418"/>
        <xdr:cNvSpPr/>
      </xdr:nvSpPr>
      <xdr:spPr>
        <a:xfrm>
          <a:off x="6921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40516</xdr:rowOff>
    </xdr:from>
    <xdr:ext cx="469744" cy="259045"/>
    <xdr:sp macro="" textlink="">
      <xdr:nvSpPr>
        <xdr:cNvPr id="420" name="テキスト ボックス 419"/>
        <xdr:cNvSpPr txBox="1"/>
      </xdr:nvSpPr>
      <xdr:spPr>
        <a:xfrm>
          <a:off x="6737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19896</xdr:rowOff>
    </xdr:from>
    <xdr:to>
      <xdr:col>15</xdr:col>
      <xdr:colOff>231775</xdr:colOff>
      <xdr:row>74</xdr:row>
      <xdr:rowOff>121496</xdr:rowOff>
    </xdr:to>
    <xdr:sp macro="" textlink="">
      <xdr:nvSpPr>
        <xdr:cNvPr id="426" name="円/楕円 425"/>
        <xdr:cNvSpPr/>
      </xdr:nvSpPr>
      <xdr:spPr>
        <a:xfrm>
          <a:off x="10426700" y="1270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42773</xdr:rowOff>
    </xdr:from>
    <xdr:ext cx="534377" cy="259045"/>
    <xdr:sp macro="" textlink="">
      <xdr:nvSpPr>
        <xdr:cNvPr id="427" name="商工費該当値テキスト"/>
        <xdr:cNvSpPr txBox="1"/>
      </xdr:nvSpPr>
      <xdr:spPr>
        <a:xfrm>
          <a:off x="10528300" y="125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27,113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118880</xdr:rowOff>
    </xdr:from>
    <xdr:to>
      <xdr:col>14</xdr:col>
      <xdr:colOff>79375</xdr:colOff>
      <xdr:row>74</xdr:row>
      <xdr:rowOff>49030</xdr:rowOff>
    </xdr:to>
    <xdr:sp macro="" textlink="">
      <xdr:nvSpPr>
        <xdr:cNvPr id="428" name="円/楕円 427"/>
        <xdr:cNvSpPr/>
      </xdr:nvSpPr>
      <xdr:spPr>
        <a:xfrm>
          <a:off x="9588500" y="126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65557</xdr:rowOff>
    </xdr:from>
    <xdr:ext cx="534377" cy="259045"/>
    <xdr:sp macro="" textlink="">
      <xdr:nvSpPr>
        <xdr:cNvPr id="429" name="テキスト ボックス 428"/>
        <xdr:cNvSpPr txBox="1"/>
      </xdr:nvSpPr>
      <xdr:spPr>
        <a:xfrm>
          <a:off x="9372111" y="12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46413</xdr:rowOff>
    </xdr:from>
    <xdr:to>
      <xdr:col>12</xdr:col>
      <xdr:colOff>561975</xdr:colOff>
      <xdr:row>76</xdr:row>
      <xdr:rowOff>148013</xdr:rowOff>
    </xdr:to>
    <xdr:sp macro="" textlink="">
      <xdr:nvSpPr>
        <xdr:cNvPr id="430" name="円/楕円 429"/>
        <xdr:cNvSpPr/>
      </xdr:nvSpPr>
      <xdr:spPr>
        <a:xfrm>
          <a:off x="8699500" y="13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164540</xdr:rowOff>
    </xdr:from>
    <xdr:ext cx="534377" cy="259045"/>
    <xdr:sp macro="" textlink="">
      <xdr:nvSpPr>
        <xdr:cNvPr id="431" name="テキスト ボックス 430"/>
        <xdr:cNvSpPr txBox="1"/>
      </xdr:nvSpPr>
      <xdr:spPr>
        <a:xfrm>
          <a:off x="8483111" y="128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64309</xdr:rowOff>
    </xdr:from>
    <xdr:to>
      <xdr:col>11</xdr:col>
      <xdr:colOff>358775</xdr:colOff>
      <xdr:row>76</xdr:row>
      <xdr:rowOff>165909</xdr:rowOff>
    </xdr:to>
    <xdr:sp macro="" textlink="">
      <xdr:nvSpPr>
        <xdr:cNvPr id="432" name="円/楕円 431"/>
        <xdr:cNvSpPr/>
      </xdr:nvSpPr>
      <xdr:spPr>
        <a:xfrm>
          <a:off x="7810500" y="130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10986</xdr:rowOff>
    </xdr:from>
    <xdr:ext cx="534377" cy="259045"/>
    <xdr:sp macro="" textlink="">
      <xdr:nvSpPr>
        <xdr:cNvPr id="433" name="テキスト ボックス 432"/>
        <xdr:cNvSpPr txBox="1"/>
      </xdr:nvSpPr>
      <xdr:spPr>
        <a:xfrm>
          <a:off x="7594111" y="1286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1085</xdr:rowOff>
    </xdr:from>
    <xdr:to>
      <xdr:col>10</xdr:col>
      <xdr:colOff>155575</xdr:colOff>
      <xdr:row>76</xdr:row>
      <xdr:rowOff>102685</xdr:rowOff>
    </xdr:to>
    <xdr:sp macro="" textlink="">
      <xdr:nvSpPr>
        <xdr:cNvPr id="434" name="円/楕円 433"/>
        <xdr:cNvSpPr/>
      </xdr:nvSpPr>
      <xdr:spPr>
        <a:xfrm>
          <a:off x="6921500" y="13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119212</xdr:rowOff>
    </xdr:from>
    <xdr:ext cx="534377" cy="259045"/>
    <xdr:sp macro="" textlink="">
      <xdr:nvSpPr>
        <xdr:cNvPr id="435" name="テキスト ボックス 434"/>
        <xdr:cNvSpPr txBox="1"/>
      </xdr:nvSpPr>
      <xdr:spPr>
        <a:xfrm>
          <a:off x="6705111" y="128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9" name="直線コネクタ 458"/>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60"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1" name="直線コネクタ 460"/>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2"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3" name="直線コネクタ 462"/>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20269</xdr:rowOff>
    </xdr:from>
    <xdr:to>
      <xdr:col>15</xdr:col>
      <xdr:colOff>180975</xdr:colOff>
      <xdr:row>95</xdr:row>
      <xdr:rowOff>121158</xdr:rowOff>
    </xdr:to>
    <xdr:cxnSp macro="">
      <xdr:nvCxnSpPr>
        <xdr:cNvPr id="464" name="直線コネクタ 463"/>
        <xdr:cNvCxnSpPr/>
      </xdr:nvCxnSpPr>
      <xdr:spPr>
        <a:xfrm flipV="1">
          <a:off x="9639300" y="16308019"/>
          <a:ext cx="8382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5"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6" name="フローチャート : 判断 465"/>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68072</xdr:rowOff>
    </xdr:from>
    <xdr:to>
      <xdr:col>14</xdr:col>
      <xdr:colOff>28575</xdr:colOff>
      <xdr:row>95</xdr:row>
      <xdr:rowOff>121158</xdr:rowOff>
    </xdr:to>
    <xdr:cxnSp macro="">
      <xdr:nvCxnSpPr>
        <xdr:cNvPr id="467" name="直線コネクタ 466"/>
        <xdr:cNvCxnSpPr/>
      </xdr:nvCxnSpPr>
      <xdr:spPr>
        <a:xfrm>
          <a:off x="8750300" y="163558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8" name="フローチャート : 判断 467"/>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9" name="テキスト ボックス 468"/>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68072</xdr:rowOff>
    </xdr:from>
    <xdr:to>
      <xdr:col>12</xdr:col>
      <xdr:colOff>511175</xdr:colOff>
      <xdr:row>95</xdr:row>
      <xdr:rowOff>84252</xdr:rowOff>
    </xdr:to>
    <xdr:cxnSp macro="">
      <xdr:nvCxnSpPr>
        <xdr:cNvPr id="470" name="直線コネクタ 469"/>
        <xdr:cNvCxnSpPr/>
      </xdr:nvCxnSpPr>
      <xdr:spPr>
        <a:xfrm flipV="1">
          <a:off x="7861300" y="16355822"/>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161506</xdr:rowOff>
    </xdr:from>
    <xdr:to>
      <xdr:col>12</xdr:col>
      <xdr:colOff>561975</xdr:colOff>
      <xdr:row>96</xdr:row>
      <xdr:rowOff>91656</xdr:rowOff>
    </xdr:to>
    <xdr:sp macro="" textlink="">
      <xdr:nvSpPr>
        <xdr:cNvPr id="471" name="フローチャート : 判断 470"/>
        <xdr:cNvSpPr/>
      </xdr:nvSpPr>
      <xdr:spPr>
        <a:xfrm>
          <a:off x="8699500" y="1644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82783</xdr:rowOff>
    </xdr:from>
    <xdr:ext cx="534377" cy="259045"/>
    <xdr:sp macro="" textlink="">
      <xdr:nvSpPr>
        <xdr:cNvPr id="472" name="テキスト ボックス 471"/>
        <xdr:cNvSpPr txBox="1"/>
      </xdr:nvSpPr>
      <xdr:spPr>
        <a:xfrm>
          <a:off x="8483111" y="1654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58102</xdr:rowOff>
    </xdr:from>
    <xdr:to>
      <xdr:col>11</xdr:col>
      <xdr:colOff>307975</xdr:colOff>
      <xdr:row>95</xdr:row>
      <xdr:rowOff>84252</xdr:rowOff>
    </xdr:to>
    <xdr:cxnSp macro="">
      <xdr:nvCxnSpPr>
        <xdr:cNvPr id="473" name="直線コネクタ 472"/>
        <xdr:cNvCxnSpPr/>
      </xdr:nvCxnSpPr>
      <xdr:spPr>
        <a:xfrm>
          <a:off x="6972300" y="16345852"/>
          <a:ext cx="8890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133972</xdr:rowOff>
    </xdr:from>
    <xdr:to>
      <xdr:col>11</xdr:col>
      <xdr:colOff>358775</xdr:colOff>
      <xdr:row>96</xdr:row>
      <xdr:rowOff>64122</xdr:rowOff>
    </xdr:to>
    <xdr:sp macro="" textlink="">
      <xdr:nvSpPr>
        <xdr:cNvPr id="474" name="フローチャート : 判断 473"/>
        <xdr:cNvSpPr/>
      </xdr:nvSpPr>
      <xdr:spPr>
        <a:xfrm>
          <a:off x="7810500" y="164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55249</xdr:rowOff>
    </xdr:from>
    <xdr:ext cx="534377" cy="259045"/>
    <xdr:sp macro="" textlink="">
      <xdr:nvSpPr>
        <xdr:cNvPr id="475" name="テキスト ボックス 474"/>
        <xdr:cNvSpPr txBox="1"/>
      </xdr:nvSpPr>
      <xdr:spPr>
        <a:xfrm>
          <a:off x="7594111" y="165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2845</xdr:rowOff>
    </xdr:from>
    <xdr:to>
      <xdr:col>10</xdr:col>
      <xdr:colOff>155575</xdr:colOff>
      <xdr:row>96</xdr:row>
      <xdr:rowOff>104445</xdr:rowOff>
    </xdr:to>
    <xdr:sp macro="" textlink="">
      <xdr:nvSpPr>
        <xdr:cNvPr id="476" name="フローチャート : 判断 475"/>
        <xdr:cNvSpPr/>
      </xdr:nvSpPr>
      <xdr:spPr>
        <a:xfrm>
          <a:off x="6921500" y="1646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95572</xdr:rowOff>
    </xdr:from>
    <xdr:ext cx="534377" cy="259045"/>
    <xdr:sp macro="" textlink="">
      <xdr:nvSpPr>
        <xdr:cNvPr id="477" name="テキスト ボックス 476"/>
        <xdr:cNvSpPr txBox="1"/>
      </xdr:nvSpPr>
      <xdr:spPr>
        <a:xfrm>
          <a:off x="6705111" y="1655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140919</xdr:rowOff>
    </xdr:from>
    <xdr:to>
      <xdr:col>15</xdr:col>
      <xdr:colOff>231775</xdr:colOff>
      <xdr:row>95</xdr:row>
      <xdr:rowOff>71069</xdr:rowOff>
    </xdr:to>
    <xdr:sp macro="" textlink="">
      <xdr:nvSpPr>
        <xdr:cNvPr id="483" name="円/楕円 482"/>
        <xdr:cNvSpPr/>
      </xdr:nvSpPr>
      <xdr:spPr>
        <a:xfrm>
          <a:off x="10426700" y="162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163796</xdr:rowOff>
    </xdr:from>
    <xdr:ext cx="534377" cy="259045"/>
    <xdr:sp macro="" textlink="">
      <xdr:nvSpPr>
        <xdr:cNvPr id="484" name="土木費該当値テキスト"/>
        <xdr:cNvSpPr txBox="1"/>
      </xdr:nvSpPr>
      <xdr:spPr>
        <a:xfrm>
          <a:off x="10528300" y="161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55,904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70358</xdr:rowOff>
    </xdr:from>
    <xdr:to>
      <xdr:col>14</xdr:col>
      <xdr:colOff>79375</xdr:colOff>
      <xdr:row>96</xdr:row>
      <xdr:rowOff>508</xdr:rowOff>
    </xdr:to>
    <xdr:sp macro="" textlink="">
      <xdr:nvSpPr>
        <xdr:cNvPr id="485" name="円/楕円 484"/>
        <xdr:cNvSpPr/>
      </xdr:nvSpPr>
      <xdr:spPr>
        <a:xfrm>
          <a:off x="9588500" y="163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163085</xdr:rowOff>
    </xdr:from>
    <xdr:ext cx="534377" cy="259045"/>
    <xdr:sp macro="" textlink="">
      <xdr:nvSpPr>
        <xdr:cNvPr id="486" name="テキスト ボックス 485"/>
        <xdr:cNvSpPr txBox="1"/>
      </xdr:nvSpPr>
      <xdr:spPr>
        <a:xfrm>
          <a:off x="9372111" y="164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17272</xdr:rowOff>
    </xdr:from>
    <xdr:to>
      <xdr:col>12</xdr:col>
      <xdr:colOff>561975</xdr:colOff>
      <xdr:row>95</xdr:row>
      <xdr:rowOff>118872</xdr:rowOff>
    </xdr:to>
    <xdr:sp macro="" textlink="">
      <xdr:nvSpPr>
        <xdr:cNvPr id="487" name="円/楕円 486"/>
        <xdr:cNvSpPr/>
      </xdr:nvSpPr>
      <xdr:spPr>
        <a:xfrm>
          <a:off x="8699500" y="163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135399</xdr:rowOff>
    </xdr:from>
    <xdr:ext cx="534377" cy="259045"/>
    <xdr:sp macro="" textlink="">
      <xdr:nvSpPr>
        <xdr:cNvPr id="488" name="テキスト ボックス 487"/>
        <xdr:cNvSpPr txBox="1"/>
      </xdr:nvSpPr>
      <xdr:spPr>
        <a:xfrm>
          <a:off x="8483111" y="160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33452</xdr:rowOff>
    </xdr:from>
    <xdr:to>
      <xdr:col>11</xdr:col>
      <xdr:colOff>358775</xdr:colOff>
      <xdr:row>95</xdr:row>
      <xdr:rowOff>135052</xdr:rowOff>
    </xdr:to>
    <xdr:sp macro="" textlink="">
      <xdr:nvSpPr>
        <xdr:cNvPr id="489" name="円/楕円 488"/>
        <xdr:cNvSpPr/>
      </xdr:nvSpPr>
      <xdr:spPr>
        <a:xfrm>
          <a:off x="7810500" y="163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151579</xdr:rowOff>
    </xdr:from>
    <xdr:ext cx="534377" cy="259045"/>
    <xdr:sp macro="" textlink="">
      <xdr:nvSpPr>
        <xdr:cNvPr id="490" name="テキスト ボックス 489"/>
        <xdr:cNvSpPr txBox="1"/>
      </xdr:nvSpPr>
      <xdr:spPr>
        <a:xfrm>
          <a:off x="7594111" y="160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7302</xdr:rowOff>
    </xdr:from>
    <xdr:to>
      <xdr:col>10</xdr:col>
      <xdr:colOff>155575</xdr:colOff>
      <xdr:row>95</xdr:row>
      <xdr:rowOff>108902</xdr:rowOff>
    </xdr:to>
    <xdr:sp macro="" textlink="">
      <xdr:nvSpPr>
        <xdr:cNvPr id="491" name="円/楕円 490"/>
        <xdr:cNvSpPr/>
      </xdr:nvSpPr>
      <xdr:spPr>
        <a:xfrm>
          <a:off x="6921500" y="162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125429</xdr:rowOff>
    </xdr:from>
    <xdr:ext cx="534377" cy="259045"/>
    <xdr:sp macro="" textlink="">
      <xdr:nvSpPr>
        <xdr:cNvPr id="492" name="テキスト ボックス 491"/>
        <xdr:cNvSpPr txBox="1"/>
      </xdr:nvSpPr>
      <xdr:spPr>
        <a:xfrm>
          <a:off x="6705111" y="160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5" name="直線コネクタ 514"/>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6"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7" name="直線コネクタ 516"/>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8"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9" name="直線コネクタ 518"/>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161371</xdr:rowOff>
    </xdr:from>
    <xdr:to>
      <xdr:col>23</xdr:col>
      <xdr:colOff>517525</xdr:colOff>
      <xdr:row>36</xdr:row>
      <xdr:rowOff>158079</xdr:rowOff>
    </xdr:to>
    <xdr:cxnSp macro="">
      <xdr:nvCxnSpPr>
        <xdr:cNvPr id="520" name="直線コネクタ 519"/>
        <xdr:cNvCxnSpPr/>
      </xdr:nvCxnSpPr>
      <xdr:spPr>
        <a:xfrm>
          <a:off x="15481300" y="6162121"/>
          <a:ext cx="838200" cy="16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21"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2" name="フローチャート : 判断 521"/>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114554</xdr:rowOff>
    </xdr:from>
    <xdr:to>
      <xdr:col>22</xdr:col>
      <xdr:colOff>365125</xdr:colOff>
      <xdr:row>35</xdr:row>
      <xdr:rowOff>161371</xdr:rowOff>
    </xdr:to>
    <xdr:cxnSp macro="">
      <xdr:nvCxnSpPr>
        <xdr:cNvPr id="523" name="直線コネクタ 522"/>
        <xdr:cNvCxnSpPr/>
      </xdr:nvCxnSpPr>
      <xdr:spPr>
        <a:xfrm>
          <a:off x="14592300" y="6115304"/>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4" name="フローチャート : 判断 523"/>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5" name="テキスト ボックス 524"/>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114554</xdr:rowOff>
    </xdr:from>
    <xdr:to>
      <xdr:col>21</xdr:col>
      <xdr:colOff>161925</xdr:colOff>
      <xdr:row>37</xdr:row>
      <xdr:rowOff>29286</xdr:rowOff>
    </xdr:to>
    <xdr:cxnSp macro="">
      <xdr:nvCxnSpPr>
        <xdr:cNvPr id="526" name="直線コネクタ 525"/>
        <xdr:cNvCxnSpPr/>
      </xdr:nvCxnSpPr>
      <xdr:spPr>
        <a:xfrm flipV="1">
          <a:off x="13703300" y="6115304"/>
          <a:ext cx="8890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45146</xdr:rowOff>
    </xdr:from>
    <xdr:to>
      <xdr:col>21</xdr:col>
      <xdr:colOff>212725</xdr:colOff>
      <xdr:row>37</xdr:row>
      <xdr:rowOff>146746</xdr:rowOff>
    </xdr:to>
    <xdr:sp macro="" textlink="">
      <xdr:nvSpPr>
        <xdr:cNvPr id="527" name="フローチャート : 判断 526"/>
        <xdr:cNvSpPr/>
      </xdr:nvSpPr>
      <xdr:spPr>
        <a:xfrm>
          <a:off x="14541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137873</xdr:rowOff>
    </xdr:from>
    <xdr:ext cx="534377" cy="259045"/>
    <xdr:sp macro="" textlink="">
      <xdr:nvSpPr>
        <xdr:cNvPr id="528" name="テキスト ボックス 527"/>
        <xdr:cNvSpPr txBox="1"/>
      </xdr:nvSpPr>
      <xdr:spPr>
        <a:xfrm>
          <a:off x="14325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28920</xdr:rowOff>
    </xdr:from>
    <xdr:to>
      <xdr:col>19</xdr:col>
      <xdr:colOff>644525</xdr:colOff>
      <xdr:row>37</xdr:row>
      <xdr:rowOff>29286</xdr:rowOff>
    </xdr:to>
    <xdr:cxnSp macro="">
      <xdr:nvCxnSpPr>
        <xdr:cNvPr id="529" name="直線コネクタ 528"/>
        <xdr:cNvCxnSpPr/>
      </xdr:nvCxnSpPr>
      <xdr:spPr>
        <a:xfrm>
          <a:off x="12814300" y="637257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72029</xdr:rowOff>
    </xdr:from>
    <xdr:to>
      <xdr:col>20</xdr:col>
      <xdr:colOff>9525</xdr:colOff>
      <xdr:row>38</xdr:row>
      <xdr:rowOff>2180</xdr:rowOff>
    </xdr:to>
    <xdr:sp macro="" textlink="">
      <xdr:nvSpPr>
        <xdr:cNvPr id="530" name="フローチャート : 判断 529"/>
        <xdr:cNvSpPr/>
      </xdr:nvSpPr>
      <xdr:spPr>
        <a:xfrm>
          <a:off x="13652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164756</xdr:rowOff>
    </xdr:from>
    <xdr:ext cx="534377" cy="259045"/>
    <xdr:sp macro="" textlink="">
      <xdr:nvSpPr>
        <xdr:cNvPr id="531" name="テキスト ボックス 530"/>
        <xdr:cNvSpPr txBox="1"/>
      </xdr:nvSpPr>
      <xdr:spPr>
        <a:xfrm>
          <a:off x="13436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102753</xdr:rowOff>
    </xdr:from>
    <xdr:to>
      <xdr:col>18</xdr:col>
      <xdr:colOff>492125</xdr:colOff>
      <xdr:row>38</xdr:row>
      <xdr:rowOff>32903</xdr:rowOff>
    </xdr:to>
    <xdr:sp macro="" textlink="">
      <xdr:nvSpPr>
        <xdr:cNvPr id="532" name="フローチャート : 判断 531"/>
        <xdr:cNvSpPr/>
      </xdr:nvSpPr>
      <xdr:spPr>
        <a:xfrm>
          <a:off x="12763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24030</xdr:rowOff>
    </xdr:from>
    <xdr:ext cx="534377" cy="259045"/>
    <xdr:sp macro="" textlink="">
      <xdr:nvSpPr>
        <xdr:cNvPr id="533" name="テキスト ボックス 532"/>
        <xdr:cNvSpPr txBox="1"/>
      </xdr:nvSpPr>
      <xdr:spPr>
        <a:xfrm>
          <a:off x="12547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107279</xdr:rowOff>
    </xdr:from>
    <xdr:to>
      <xdr:col>23</xdr:col>
      <xdr:colOff>568325</xdr:colOff>
      <xdr:row>37</xdr:row>
      <xdr:rowOff>37429</xdr:rowOff>
    </xdr:to>
    <xdr:sp macro="" textlink="">
      <xdr:nvSpPr>
        <xdr:cNvPr id="539" name="円/楕円 538"/>
        <xdr:cNvSpPr/>
      </xdr:nvSpPr>
      <xdr:spPr>
        <a:xfrm>
          <a:off x="16268700" y="627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85706</xdr:rowOff>
    </xdr:from>
    <xdr:ext cx="534377" cy="259045"/>
    <xdr:sp macro="" textlink="">
      <xdr:nvSpPr>
        <xdr:cNvPr id="540" name="消防費該当値テキスト"/>
        <xdr:cNvSpPr txBox="1"/>
      </xdr:nvSpPr>
      <xdr:spPr>
        <a:xfrm>
          <a:off x="16370300" y="62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110571</xdr:rowOff>
    </xdr:from>
    <xdr:to>
      <xdr:col>22</xdr:col>
      <xdr:colOff>415925</xdr:colOff>
      <xdr:row>36</xdr:row>
      <xdr:rowOff>40721</xdr:rowOff>
    </xdr:to>
    <xdr:sp macro="" textlink="">
      <xdr:nvSpPr>
        <xdr:cNvPr id="541" name="円/楕円 540"/>
        <xdr:cNvSpPr/>
      </xdr:nvSpPr>
      <xdr:spPr>
        <a:xfrm>
          <a:off x="15430500" y="61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57248</xdr:rowOff>
    </xdr:from>
    <xdr:ext cx="534377" cy="259045"/>
    <xdr:sp macro="" textlink="">
      <xdr:nvSpPr>
        <xdr:cNvPr id="542" name="テキスト ボックス 541"/>
        <xdr:cNvSpPr txBox="1"/>
      </xdr:nvSpPr>
      <xdr:spPr>
        <a:xfrm>
          <a:off x="15214111" y="58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63754</xdr:rowOff>
    </xdr:from>
    <xdr:to>
      <xdr:col>21</xdr:col>
      <xdr:colOff>212725</xdr:colOff>
      <xdr:row>35</xdr:row>
      <xdr:rowOff>165354</xdr:rowOff>
    </xdr:to>
    <xdr:sp macro="" textlink="">
      <xdr:nvSpPr>
        <xdr:cNvPr id="543" name="円/楕円 542"/>
        <xdr:cNvSpPr/>
      </xdr:nvSpPr>
      <xdr:spPr>
        <a:xfrm>
          <a:off x="14541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10431</xdr:rowOff>
    </xdr:from>
    <xdr:ext cx="534377" cy="259045"/>
    <xdr:sp macro="" textlink="">
      <xdr:nvSpPr>
        <xdr:cNvPr id="544" name="テキスト ボックス 543"/>
        <xdr:cNvSpPr txBox="1"/>
      </xdr:nvSpPr>
      <xdr:spPr>
        <a:xfrm>
          <a:off x="14325111" y="58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149936</xdr:rowOff>
    </xdr:from>
    <xdr:to>
      <xdr:col>20</xdr:col>
      <xdr:colOff>9525</xdr:colOff>
      <xdr:row>37</xdr:row>
      <xdr:rowOff>80086</xdr:rowOff>
    </xdr:to>
    <xdr:sp macro="" textlink="">
      <xdr:nvSpPr>
        <xdr:cNvPr id="545" name="円/楕円 544"/>
        <xdr:cNvSpPr/>
      </xdr:nvSpPr>
      <xdr:spPr>
        <a:xfrm>
          <a:off x="13652500" y="63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96613</xdr:rowOff>
    </xdr:from>
    <xdr:ext cx="534377" cy="259045"/>
    <xdr:sp macro="" textlink="">
      <xdr:nvSpPr>
        <xdr:cNvPr id="546" name="テキスト ボックス 545"/>
        <xdr:cNvSpPr txBox="1"/>
      </xdr:nvSpPr>
      <xdr:spPr>
        <a:xfrm>
          <a:off x="13436111" y="60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149570</xdr:rowOff>
    </xdr:from>
    <xdr:to>
      <xdr:col>18</xdr:col>
      <xdr:colOff>492125</xdr:colOff>
      <xdr:row>37</xdr:row>
      <xdr:rowOff>79720</xdr:rowOff>
    </xdr:to>
    <xdr:sp macro="" textlink="">
      <xdr:nvSpPr>
        <xdr:cNvPr id="547" name="円/楕円 546"/>
        <xdr:cNvSpPr/>
      </xdr:nvSpPr>
      <xdr:spPr>
        <a:xfrm>
          <a:off x="12763500" y="63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96247</xdr:rowOff>
    </xdr:from>
    <xdr:ext cx="534377" cy="259045"/>
    <xdr:sp macro="" textlink="">
      <xdr:nvSpPr>
        <xdr:cNvPr id="548" name="テキスト ボックス 547"/>
        <xdr:cNvSpPr txBox="1"/>
      </xdr:nvSpPr>
      <xdr:spPr>
        <a:xfrm>
          <a:off x="12547111" y="609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3" name="直線コネクタ 572"/>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4"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5" name="直線コネクタ 574"/>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6"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7" name="直線コネクタ 576"/>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77845</xdr:rowOff>
    </xdr:from>
    <xdr:to>
      <xdr:col>23</xdr:col>
      <xdr:colOff>517525</xdr:colOff>
      <xdr:row>55</xdr:row>
      <xdr:rowOff>86360</xdr:rowOff>
    </xdr:to>
    <xdr:cxnSp macro="">
      <xdr:nvCxnSpPr>
        <xdr:cNvPr id="578" name="直線コネクタ 577"/>
        <xdr:cNvCxnSpPr/>
      </xdr:nvCxnSpPr>
      <xdr:spPr>
        <a:xfrm flipV="1">
          <a:off x="15481300" y="9336145"/>
          <a:ext cx="838200" cy="17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9"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0" name="フローチャート : 判断 579"/>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86360</xdr:rowOff>
    </xdr:from>
    <xdr:to>
      <xdr:col>22</xdr:col>
      <xdr:colOff>365125</xdr:colOff>
      <xdr:row>56</xdr:row>
      <xdr:rowOff>78931</xdr:rowOff>
    </xdr:to>
    <xdr:cxnSp macro="">
      <xdr:nvCxnSpPr>
        <xdr:cNvPr id="581" name="直線コネクタ 580"/>
        <xdr:cNvCxnSpPr/>
      </xdr:nvCxnSpPr>
      <xdr:spPr>
        <a:xfrm flipV="1">
          <a:off x="14592300" y="9516110"/>
          <a:ext cx="889000" cy="1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2" name="フローチャート : 判断 581"/>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3" name="テキスト ボックス 582"/>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78931</xdr:rowOff>
    </xdr:from>
    <xdr:to>
      <xdr:col>21</xdr:col>
      <xdr:colOff>161925</xdr:colOff>
      <xdr:row>57</xdr:row>
      <xdr:rowOff>18542</xdr:rowOff>
    </xdr:to>
    <xdr:cxnSp macro="">
      <xdr:nvCxnSpPr>
        <xdr:cNvPr id="584" name="直線コネクタ 583"/>
        <xdr:cNvCxnSpPr/>
      </xdr:nvCxnSpPr>
      <xdr:spPr>
        <a:xfrm flipV="1">
          <a:off x="13703300" y="9680131"/>
          <a:ext cx="889000" cy="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23825</xdr:rowOff>
    </xdr:from>
    <xdr:to>
      <xdr:col>21</xdr:col>
      <xdr:colOff>212725</xdr:colOff>
      <xdr:row>56</xdr:row>
      <xdr:rowOff>125425</xdr:rowOff>
    </xdr:to>
    <xdr:sp macro="" textlink="">
      <xdr:nvSpPr>
        <xdr:cNvPr id="585" name="フローチャート : 判断 584"/>
        <xdr:cNvSpPr/>
      </xdr:nvSpPr>
      <xdr:spPr>
        <a:xfrm>
          <a:off x="14541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141952</xdr:rowOff>
    </xdr:from>
    <xdr:ext cx="534377" cy="259045"/>
    <xdr:sp macro="" textlink="">
      <xdr:nvSpPr>
        <xdr:cNvPr id="586" name="テキスト ボックス 585"/>
        <xdr:cNvSpPr txBox="1"/>
      </xdr:nvSpPr>
      <xdr:spPr>
        <a:xfrm>
          <a:off x="14325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18542</xdr:rowOff>
    </xdr:from>
    <xdr:to>
      <xdr:col>19</xdr:col>
      <xdr:colOff>644525</xdr:colOff>
      <xdr:row>57</xdr:row>
      <xdr:rowOff>72416</xdr:rowOff>
    </xdr:to>
    <xdr:cxnSp macro="">
      <xdr:nvCxnSpPr>
        <xdr:cNvPr id="587" name="直線コネクタ 586"/>
        <xdr:cNvCxnSpPr/>
      </xdr:nvCxnSpPr>
      <xdr:spPr>
        <a:xfrm flipV="1">
          <a:off x="12814300" y="9791192"/>
          <a:ext cx="889000" cy="5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62916</xdr:rowOff>
    </xdr:from>
    <xdr:to>
      <xdr:col>20</xdr:col>
      <xdr:colOff>9525</xdr:colOff>
      <xdr:row>56</xdr:row>
      <xdr:rowOff>164516</xdr:rowOff>
    </xdr:to>
    <xdr:sp macro="" textlink="">
      <xdr:nvSpPr>
        <xdr:cNvPr id="588" name="フローチャート : 判断 587"/>
        <xdr:cNvSpPr/>
      </xdr:nvSpPr>
      <xdr:spPr>
        <a:xfrm>
          <a:off x="13652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9593</xdr:rowOff>
    </xdr:from>
    <xdr:ext cx="534377" cy="259045"/>
    <xdr:sp macro="" textlink="">
      <xdr:nvSpPr>
        <xdr:cNvPr id="589" name="テキスト ボックス 588"/>
        <xdr:cNvSpPr txBox="1"/>
      </xdr:nvSpPr>
      <xdr:spPr>
        <a:xfrm>
          <a:off x="13436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120771</xdr:rowOff>
    </xdr:from>
    <xdr:to>
      <xdr:col>18</xdr:col>
      <xdr:colOff>492125</xdr:colOff>
      <xdr:row>57</xdr:row>
      <xdr:rowOff>50921</xdr:rowOff>
    </xdr:to>
    <xdr:sp macro="" textlink="">
      <xdr:nvSpPr>
        <xdr:cNvPr id="590" name="フローチャート : 判断 589"/>
        <xdr:cNvSpPr/>
      </xdr:nvSpPr>
      <xdr:spPr>
        <a:xfrm>
          <a:off x="12763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67448</xdr:rowOff>
    </xdr:from>
    <xdr:ext cx="534377" cy="259045"/>
    <xdr:sp macro="" textlink="">
      <xdr:nvSpPr>
        <xdr:cNvPr id="591" name="テキスト ボックス 590"/>
        <xdr:cNvSpPr txBox="1"/>
      </xdr:nvSpPr>
      <xdr:spPr>
        <a:xfrm>
          <a:off x="12547111" y="94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27045</xdr:rowOff>
    </xdr:from>
    <xdr:to>
      <xdr:col>23</xdr:col>
      <xdr:colOff>568325</xdr:colOff>
      <xdr:row>54</xdr:row>
      <xdr:rowOff>128645</xdr:rowOff>
    </xdr:to>
    <xdr:sp macro="" textlink="">
      <xdr:nvSpPr>
        <xdr:cNvPr id="597" name="円/楕円 596"/>
        <xdr:cNvSpPr/>
      </xdr:nvSpPr>
      <xdr:spPr>
        <a:xfrm>
          <a:off x="16268700" y="92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49922</xdr:rowOff>
    </xdr:from>
    <xdr:ext cx="534377" cy="259045"/>
    <xdr:sp macro="" textlink="">
      <xdr:nvSpPr>
        <xdr:cNvPr id="598" name="教育費該当値テキスト"/>
        <xdr:cNvSpPr txBox="1"/>
      </xdr:nvSpPr>
      <xdr:spPr>
        <a:xfrm>
          <a:off x="16370300" y="913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63,247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35560</xdr:rowOff>
    </xdr:from>
    <xdr:to>
      <xdr:col>22</xdr:col>
      <xdr:colOff>415925</xdr:colOff>
      <xdr:row>55</xdr:row>
      <xdr:rowOff>137160</xdr:rowOff>
    </xdr:to>
    <xdr:sp macro="" textlink="">
      <xdr:nvSpPr>
        <xdr:cNvPr id="599" name="円/楕円 598"/>
        <xdr:cNvSpPr/>
      </xdr:nvSpPr>
      <xdr:spPr>
        <a:xfrm>
          <a:off x="15430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153687</xdr:rowOff>
    </xdr:from>
    <xdr:ext cx="534377" cy="259045"/>
    <xdr:sp macro="" textlink="">
      <xdr:nvSpPr>
        <xdr:cNvPr id="600" name="テキスト ボックス 599"/>
        <xdr:cNvSpPr txBox="1"/>
      </xdr:nvSpPr>
      <xdr:spPr>
        <a:xfrm>
          <a:off x="15214111" y="92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28131</xdr:rowOff>
    </xdr:from>
    <xdr:to>
      <xdr:col>21</xdr:col>
      <xdr:colOff>212725</xdr:colOff>
      <xdr:row>56</xdr:row>
      <xdr:rowOff>129731</xdr:rowOff>
    </xdr:to>
    <xdr:sp macro="" textlink="">
      <xdr:nvSpPr>
        <xdr:cNvPr id="601" name="円/楕円 600"/>
        <xdr:cNvSpPr/>
      </xdr:nvSpPr>
      <xdr:spPr>
        <a:xfrm>
          <a:off x="14541500" y="96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120858</xdr:rowOff>
    </xdr:from>
    <xdr:ext cx="534377" cy="259045"/>
    <xdr:sp macro="" textlink="">
      <xdr:nvSpPr>
        <xdr:cNvPr id="602" name="テキスト ボックス 601"/>
        <xdr:cNvSpPr txBox="1"/>
      </xdr:nvSpPr>
      <xdr:spPr>
        <a:xfrm>
          <a:off x="14325111" y="97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139192</xdr:rowOff>
    </xdr:from>
    <xdr:to>
      <xdr:col>20</xdr:col>
      <xdr:colOff>9525</xdr:colOff>
      <xdr:row>57</xdr:row>
      <xdr:rowOff>69342</xdr:rowOff>
    </xdr:to>
    <xdr:sp macro="" textlink="">
      <xdr:nvSpPr>
        <xdr:cNvPr id="603" name="円/楕円 602"/>
        <xdr:cNvSpPr/>
      </xdr:nvSpPr>
      <xdr:spPr>
        <a:xfrm>
          <a:off x="13652500" y="97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60469</xdr:rowOff>
    </xdr:from>
    <xdr:ext cx="534377" cy="259045"/>
    <xdr:sp macro="" textlink="">
      <xdr:nvSpPr>
        <xdr:cNvPr id="604" name="テキスト ボックス 603"/>
        <xdr:cNvSpPr txBox="1"/>
      </xdr:nvSpPr>
      <xdr:spPr>
        <a:xfrm>
          <a:off x="13436111" y="98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21616</xdr:rowOff>
    </xdr:from>
    <xdr:to>
      <xdr:col>18</xdr:col>
      <xdr:colOff>492125</xdr:colOff>
      <xdr:row>57</xdr:row>
      <xdr:rowOff>123216</xdr:rowOff>
    </xdr:to>
    <xdr:sp macro="" textlink="">
      <xdr:nvSpPr>
        <xdr:cNvPr id="605" name="円/楕円 604"/>
        <xdr:cNvSpPr/>
      </xdr:nvSpPr>
      <xdr:spPr>
        <a:xfrm>
          <a:off x="12763500" y="97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114343</xdr:rowOff>
    </xdr:from>
    <xdr:ext cx="534377" cy="259045"/>
    <xdr:sp macro="" textlink="">
      <xdr:nvSpPr>
        <xdr:cNvPr id="606" name="テキスト ボックス 605"/>
        <xdr:cNvSpPr txBox="1"/>
      </xdr:nvSpPr>
      <xdr:spPr>
        <a:xfrm>
          <a:off x="12547111" y="98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8" name="直線コネクタ 627"/>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1"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2" name="直線コネクタ 631"/>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139655</xdr:rowOff>
    </xdr:from>
    <xdr:to>
      <xdr:col>23</xdr:col>
      <xdr:colOff>517525</xdr:colOff>
      <xdr:row>78</xdr:row>
      <xdr:rowOff>139700</xdr:rowOff>
    </xdr:to>
    <xdr:cxnSp macro="">
      <xdr:nvCxnSpPr>
        <xdr:cNvPr id="633" name="直線コネクタ 632"/>
        <xdr:cNvCxnSpPr/>
      </xdr:nvCxnSpPr>
      <xdr:spPr>
        <a:xfrm>
          <a:off x="15481300" y="13512755"/>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4"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5" name="フローチャート : 判断 634"/>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65450</xdr:rowOff>
    </xdr:from>
    <xdr:to>
      <xdr:col>22</xdr:col>
      <xdr:colOff>365125</xdr:colOff>
      <xdr:row>78</xdr:row>
      <xdr:rowOff>139655</xdr:rowOff>
    </xdr:to>
    <xdr:cxnSp macro="">
      <xdr:nvCxnSpPr>
        <xdr:cNvPr id="636" name="直線コネクタ 635"/>
        <xdr:cNvCxnSpPr/>
      </xdr:nvCxnSpPr>
      <xdr:spPr>
        <a:xfrm>
          <a:off x="14592300" y="13438550"/>
          <a:ext cx="889000" cy="7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7" name="フローチャート : 判断 636"/>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8" name="テキスト ボックス 637"/>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65450</xdr:rowOff>
    </xdr:from>
    <xdr:to>
      <xdr:col>21</xdr:col>
      <xdr:colOff>161925</xdr:colOff>
      <xdr:row>78</xdr:row>
      <xdr:rowOff>76012</xdr:rowOff>
    </xdr:to>
    <xdr:cxnSp macro="">
      <xdr:nvCxnSpPr>
        <xdr:cNvPr id="639" name="直線コネクタ 638"/>
        <xdr:cNvCxnSpPr/>
      </xdr:nvCxnSpPr>
      <xdr:spPr>
        <a:xfrm flipV="1">
          <a:off x="13703300" y="13438550"/>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73196</xdr:rowOff>
    </xdr:from>
    <xdr:to>
      <xdr:col>21</xdr:col>
      <xdr:colOff>212725</xdr:colOff>
      <xdr:row>79</xdr:row>
      <xdr:rowOff>3346</xdr:rowOff>
    </xdr:to>
    <xdr:sp macro="" textlink="">
      <xdr:nvSpPr>
        <xdr:cNvPr id="640" name="フローチャート : 判断 639"/>
        <xdr:cNvSpPr/>
      </xdr:nvSpPr>
      <xdr:spPr>
        <a:xfrm>
          <a:off x="14541500" y="134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165923</xdr:rowOff>
    </xdr:from>
    <xdr:ext cx="378565" cy="259045"/>
    <xdr:sp macro="" textlink="">
      <xdr:nvSpPr>
        <xdr:cNvPr id="641" name="テキスト ボックス 640"/>
        <xdr:cNvSpPr txBox="1"/>
      </xdr:nvSpPr>
      <xdr:spPr>
        <a:xfrm>
          <a:off x="14403017" y="1353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76012</xdr:rowOff>
    </xdr:from>
    <xdr:to>
      <xdr:col>19</xdr:col>
      <xdr:colOff>644525</xdr:colOff>
      <xdr:row>78</xdr:row>
      <xdr:rowOff>138077</xdr:rowOff>
    </xdr:to>
    <xdr:cxnSp macro="">
      <xdr:nvCxnSpPr>
        <xdr:cNvPr id="642" name="直線コネクタ 641"/>
        <xdr:cNvCxnSpPr/>
      </xdr:nvCxnSpPr>
      <xdr:spPr>
        <a:xfrm flipV="1">
          <a:off x="12814300" y="13449112"/>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72761</xdr:rowOff>
    </xdr:from>
    <xdr:to>
      <xdr:col>20</xdr:col>
      <xdr:colOff>9525</xdr:colOff>
      <xdr:row>79</xdr:row>
      <xdr:rowOff>2911</xdr:rowOff>
    </xdr:to>
    <xdr:sp macro="" textlink="">
      <xdr:nvSpPr>
        <xdr:cNvPr id="643" name="フローチャート : 判断 642"/>
        <xdr:cNvSpPr/>
      </xdr:nvSpPr>
      <xdr:spPr>
        <a:xfrm>
          <a:off x="13652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165488</xdr:rowOff>
    </xdr:from>
    <xdr:ext cx="378565" cy="259045"/>
    <xdr:sp macro="" textlink="">
      <xdr:nvSpPr>
        <xdr:cNvPr id="644" name="テキスト ボックス 643"/>
        <xdr:cNvSpPr txBox="1"/>
      </xdr:nvSpPr>
      <xdr:spPr>
        <a:xfrm>
          <a:off x="13514017" y="13538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61331</xdr:rowOff>
    </xdr:from>
    <xdr:to>
      <xdr:col>18</xdr:col>
      <xdr:colOff>492125</xdr:colOff>
      <xdr:row>78</xdr:row>
      <xdr:rowOff>162931</xdr:rowOff>
    </xdr:to>
    <xdr:sp macro="" textlink="">
      <xdr:nvSpPr>
        <xdr:cNvPr id="645" name="フローチャート : 判断 644"/>
        <xdr:cNvSpPr/>
      </xdr:nvSpPr>
      <xdr:spPr>
        <a:xfrm>
          <a:off x="12763500" y="134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8008</xdr:rowOff>
    </xdr:from>
    <xdr:ext cx="469744" cy="259045"/>
    <xdr:sp macro="" textlink="">
      <xdr:nvSpPr>
        <xdr:cNvPr id="646" name="テキスト ボックス 645"/>
        <xdr:cNvSpPr txBox="1"/>
      </xdr:nvSpPr>
      <xdr:spPr>
        <a:xfrm>
          <a:off x="12579427" y="1320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3"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88855</xdr:rowOff>
    </xdr:from>
    <xdr:to>
      <xdr:col>22</xdr:col>
      <xdr:colOff>415925</xdr:colOff>
      <xdr:row>79</xdr:row>
      <xdr:rowOff>19005</xdr:rowOff>
    </xdr:to>
    <xdr:sp macro="" textlink="">
      <xdr:nvSpPr>
        <xdr:cNvPr id="654" name="円/楕円 653"/>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10132</xdr:rowOff>
    </xdr:from>
    <xdr:ext cx="249299" cy="259045"/>
    <xdr:sp macro="" textlink="">
      <xdr:nvSpPr>
        <xdr:cNvPr id="655" name="テキスト ボックス 654"/>
        <xdr:cNvSpPr txBox="1"/>
      </xdr:nvSpPr>
      <xdr:spPr>
        <a:xfrm>
          <a:off x="15356649"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14650</xdr:rowOff>
    </xdr:from>
    <xdr:to>
      <xdr:col>21</xdr:col>
      <xdr:colOff>212725</xdr:colOff>
      <xdr:row>78</xdr:row>
      <xdr:rowOff>116250</xdr:rowOff>
    </xdr:to>
    <xdr:sp macro="" textlink="">
      <xdr:nvSpPr>
        <xdr:cNvPr id="656" name="円/楕円 655"/>
        <xdr:cNvSpPr/>
      </xdr:nvSpPr>
      <xdr:spPr>
        <a:xfrm>
          <a:off x="14541500" y="133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132777</xdr:rowOff>
    </xdr:from>
    <xdr:ext cx="469744" cy="259045"/>
    <xdr:sp macro="" textlink="">
      <xdr:nvSpPr>
        <xdr:cNvPr id="657" name="テキスト ボックス 656"/>
        <xdr:cNvSpPr txBox="1"/>
      </xdr:nvSpPr>
      <xdr:spPr>
        <a:xfrm>
          <a:off x="14357427" y="1316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25212</xdr:rowOff>
    </xdr:from>
    <xdr:to>
      <xdr:col>20</xdr:col>
      <xdr:colOff>9525</xdr:colOff>
      <xdr:row>78</xdr:row>
      <xdr:rowOff>126812</xdr:rowOff>
    </xdr:to>
    <xdr:sp macro="" textlink="">
      <xdr:nvSpPr>
        <xdr:cNvPr id="658" name="円/楕円 657"/>
        <xdr:cNvSpPr/>
      </xdr:nvSpPr>
      <xdr:spPr>
        <a:xfrm>
          <a:off x="13652500" y="133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143339</xdr:rowOff>
    </xdr:from>
    <xdr:ext cx="469744" cy="259045"/>
    <xdr:sp macro="" textlink="">
      <xdr:nvSpPr>
        <xdr:cNvPr id="659" name="テキスト ボックス 658"/>
        <xdr:cNvSpPr txBox="1"/>
      </xdr:nvSpPr>
      <xdr:spPr>
        <a:xfrm>
          <a:off x="13468427" y="1317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87277</xdr:rowOff>
    </xdr:from>
    <xdr:to>
      <xdr:col>18</xdr:col>
      <xdr:colOff>492125</xdr:colOff>
      <xdr:row>79</xdr:row>
      <xdr:rowOff>17427</xdr:rowOff>
    </xdr:to>
    <xdr:sp macro="" textlink="">
      <xdr:nvSpPr>
        <xdr:cNvPr id="660" name="円/楕円 659"/>
        <xdr:cNvSpPr/>
      </xdr:nvSpPr>
      <xdr:spPr>
        <a:xfrm>
          <a:off x="12763500" y="134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8554</xdr:rowOff>
    </xdr:from>
    <xdr:ext cx="313932" cy="259045"/>
    <xdr:sp macro="" textlink="">
      <xdr:nvSpPr>
        <xdr:cNvPr id="661" name="テキスト ボックス 660"/>
        <xdr:cNvSpPr txBox="1"/>
      </xdr:nvSpPr>
      <xdr:spPr>
        <a:xfrm>
          <a:off x="12657333" y="1355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5" name="直線コネクタ 684"/>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6"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7" name="直線コネクタ 686"/>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8"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9" name="直線コネクタ 688"/>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150710</xdr:rowOff>
    </xdr:from>
    <xdr:to>
      <xdr:col>23</xdr:col>
      <xdr:colOff>517525</xdr:colOff>
      <xdr:row>94</xdr:row>
      <xdr:rowOff>166269</xdr:rowOff>
    </xdr:to>
    <xdr:cxnSp macro="">
      <xdr:nvCxnSpPr>
        <xdr:cNvPr id="690" name="直線コネクタ 689"/>
        <xdr:cNvCxnSpPr/>
      </xdr:nvCxnSpPr>
      <xdr:spPr>
        <a:xfrm>
          <a:off x="15481300" y="16267010"/>
          <a:ext cx="838200" cy="1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91"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2" name="フローチャート : 判断 691"/>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150710</xdr:rowOff>
    </xdr:from>
    <xdr:to>
      <xdr:col>22</xdr:col>
      <xdr:colOff>365125</xdr:colOff>
      <xdr:row>94</xdr:row>
      <xdr:rowOff>161734</xdr:rowOff>
    </xdr:to>
    <xdr:cxnSp macro="">
      <xdr:nvCxnSpPr>
        <xdr:cNvPr id="693" name="直線コネクタ 692"/>
        <xdr:cNvCxnSpPr/>
      </xdr:nvCxnSpPr>
      <xdr:spPr>
        <a:xfrm flipV="1">
          <a:off x="14592300" y="16267010"/>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4" name="フローチャート : 判断 693"/>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5" name="テキスト ボックス 694"/>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136017</xdr:rowOff>
    </xdr:from>
    <xdr:to>
      <xdr:col>21</xdr:col>
      <xdr:colOff>161925</xdr:colOff>
      <xdr:row>94</xdr:row>
      <xdr:rowOff>161734</xdr:rowOff>
    </xdr:to>
    <xdr:cxnSp macro="">
      <xdr:nvCxnSpPr>
        <xdr:cNvPr id="696" name="直線コネクタ 695"/>
        <xdr:cNvCxnSpPr/>
      </xdr:nvCxnSpPr>
      <xdr:spPr>
        <a:xfrm>
          <a:off x="13703300" y="16252317"/>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18478</xdr:rowOff>
    </xdr:from>
    <xdr:to>
      <xdr:col>21</xdr:col>
      <xdr:colOff>212725</xdr:colOff>
      <xdr:row>96</xdr:row>
      <xdr:rowOff>120078</xdr:rowOff>
    </xdr:to>
    <xdr:sp macro="" textlink="">
      <xdr:nvSpPr>
        <xdr:cNvPr id="697" name="フローチャート : 判断 696"/>
        <xdr:cNvSpPr/>
      </xdr:nvSpPr>
      <xdr:spPr>
        <a:xfrm>
          <a:off x="14541500" y="1647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111205</xdr:rowOff>
    </xdr:from>
    <xdr:ext cx="534377" cy="259045"/>
    <xdr:sp macro="" textlink="">
      <xdr:nvSpPr>
        <xdr:cNvPr id="698" name="テキスト ボックス 697"/>
        <xdr:cNvSpPr txBox="1"/>
      </xdr:nvSpPr>
      <xdr:spPr>
        <a:xfrm>
          <a:off x="14325111" y="165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97867</xdr:rowOff>
    </xdr:from>
    <xdr:to>
      <xdr:col>19</xdr:col>
      <xdr:colOff>644525</xdr:colOff>
      <xdr:row>94</xdr:row>
      <xdr:rowOff>136017</xdr:rowOff>
    </xdr:to>
    <xdr:cxnSp macro="">
      <xdr:nvCxnSpPr>
        <xdr:cNvPr id="699" name="直線コネクタ 698"/>
        <xdr:cNvCxnSpPr/>
      </xdr:nvCxnSpPr>
      <xdr:spPr>
        <a:xfrm>
          <a:off x="12814300" y="16214167"/>
          <a:ext cx="889000" cy="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11557</xdr:rowOff>
    </xdr:from>
    <xdr:to>
      <xdr:col>20</xdr:col>
      <xdr:colOff>9525</xdr:colOff>
      <xdr:row>96</xdr:row>
      <xdr:rowOff>113157</xdr:rowOff>
    </xdr:to>
    <xdr:sp macro="" textlink="">
      <xdr:nvSpPr>
        <xdr:cNvPr id="700" name="フローチャート : 判断 699"/>
        <xdr:cNvSpPr/>
      </xdr:nvSpPr>
      <xdr:spPr>
        <a:xfrm>
          <a:off x="13652500" y="1647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104284</xdr:rowOff>
    </xdr:from>
    <xdr:ext cx="534377" cy="259045"/>
    <xdr:sp macro="" textlink="">
      <xdr:nvSpPr>
        <xdr:cNvPr id="701" name="テキスト ボックス 700"/>
        <xdr:cNvSpPr txBox="1"/>
      </xdr:nvSpPr>
      <xdr:spPr>
        <a:xfrm>
          <a:off x="13436111" y="165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14288</xdr:rowOff>
    </xdr:from>
    <xdr:to>
      <xdr:col>18</xdr:col>
      <xdr:colOff>492125</xdr:colOff>
      <xdr:row>96</xdr:row>
      <xdr:rowOff>115888</xdr:rowOff>
    </xdr:to>
    <xdr:sp macro="" textlink="">
      <xdr:nvSpPr>
        <xdr:cNvPr id="702" name="フローチャート : 判断 701"/>
        <xdr:cNvSpPr/>
      </xdr:nvSpPr>
      <xdr:spPr>
        <a:xfrm>
          <a:off x="12763500" y="164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107015</xdr:rowOff>
    </xdr:from>
    <xdr:ext cx="534377" cy="259045"/>
    <xdr:sp macro="" textlink="">
      <xdr:nvSpPr>
        <xdr:cNvPr id="703" name="テキスト ボックス 702"/>
        <xdr:cNvSpPr txBox="1"/>
      </xdr:nvSpPr>
      <xdr:spPr>
        <a:xfrm>
          <a:off x="12547111" y="165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115469</xdr:rowOff>
    </xdr:from>
    <xdr:to>
      <xdr:col>23</xdr:col>
      <xdr:colOff>568325</xdr:colOff>
      <xdr:row>95</xdr:row>
      <xdr:rowOff>45619</xdr:rowOff>
    </xdr:to>
    <xdr:sp macro="" textlink="">
      <xdr:nvSpPr>
        <xdr:cNvPr id="709" name="円/楕円 708"/>
        <xdr:cNvSpPr/>
      </xdr:nvSpPr>
      <xdr:spPr>
        <a:xfrm>
          <a:off x="16268700" y="162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138346</xdr:rowOff>
    </xdr:from>
    <xdr:ext cx="534377" cy="259045"/>
    <xdr:sp macro="" textlink="">
      <xdr:nvSpPr>
        <xdr:cNvPr id="710" name="公債費該当値テキスト"/>
        <xdr:cNvSpPr txBox="1"/>
      </xdr:nvSpPr>
      <xdr:spPr>
        <a:xfrm>
          <a:off x="16370300" y="160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57,908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99910</xdr:rowOff>
    </xdr:from>
    <xdr:to>
      <xdr:col>22</xdr:col>
      <xdr:colOff>415925</xdr:colOff>
      <xdr:row>95</xdr:row>
      <xdr:rowOff>30060</xdr:rowOff>
    </xdr:to>
    <xdr:sp macro="" textlink="">
      <xdr:nvSpPr>
        <xdr:cNvPr id="711" name="円/楕円 710"/>
        <xdr:cNvSpPr/>
      </xdr:nvSpPr>
      <xdr:spPr>
        <a:xfrm>
          <a:off x="15430500" y="162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46587</xdr:rowOff>
    </xdr:from>
    <xdr:ext cx="534377" cy="259045"/>
    <xdr:sp macro="" textlink="">
      <xdr:nvSpPr>
        <xdr:cNvPr id="712" name="テキスト ボックス 711"/>
        <xdr:cNvSpPr txBox="1"/>
      </xdr:nvSpPr>
      <xdr:spPr>
        <a:xfrm>
          <a:off x="15214111" y="159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110934</xdr:rowOff>
    </xdr:from>
    <xdr:to>
      <xdr:col>21</xdr:col>
      <xdr:colOff>212725</xdr:colOff>
      <xdr:row>95</xdr:row>
      <xdr:rowOff>41084</xdr:rowOff>
    </xdr:to>
    <xdr:sp macro="" textlink="">
      <xdr:nvSpPr>
        <xdr:cNvPr id="713" name="円/楕円 712"/>
        <xdr:cNvSpPr/>
      </xdr:nvSpPr>
      <xdr:spPr>
        <a:xfrm>
          <a:off x="14541500" y="162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57611</xdr:rowOff>
    </xdr:from>
    <xdr:ext cx="534377" cy="259045"/>
    <xdr:sp macro="" textlink="">
      <xdr:nvSpPr>
        <xdr:cNvPr id="714" name="テキスト ボックス 713"/>
        <xdr:cNvSpPr txBox="1"/>
      </xdr:nvSpPr>
      <xdr:spPr>
        <a:xfrm>
          <a:off x="14325111" y="160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85217</xdr:rowOff>
    </xdr:from>
    <xdr:to>
      <xdr:col>20</xdr:col>
      <xdr:colOff>9525</xdr:colOff>
      <xdr:row>95</xdr:row>
      <xdr:rowOff>15367</xdr:rowOff>
    </xdr:to>
    <xdr:sp macro="" textlink="">
      <xdr:nvSpPr>
        <xdr:cNvPr id="715" name="円/楕円 714"/>
        <xdr:cNvSpPr/>
      </xdr:nvSpPr>
      <xdr:spPr>
        <a:xfrm>
          <a:off x="13652500" y="162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31894</xdr:rowOff>
    </xdr:from>
    <xdr:ext cx="534377" cy="259045"/>
    <xdr:sp macro="" textlink="">
      <xdr:nvSpPr>
        <xdr:cNvPr id="716" name="テキスト ボックス 715"/>
        <xdr:cNvSpPr txBox="1"/>
      </xdr:nvSpPr>
      <xdr:spPr>
        <a:xfrm>
          <a:off x="13436111" y="159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47067</xdr:rowOff>
    </xdr:from>
    <xdr:to>
      <xdr:col>18</xdr:col>
      <xdr:colOff>492125</xdr:colOff>
      <xdr:row>94</xdr:row>
      <xdr:rowOff>148667</xdr:rowOff>
    </xdr:to>
    <xdr:sp macro="" textlink="">
      <xdr:nvSpPr>
        <xdr:cNvPr id="717" name="円/楕円 716"/>
        <xdr:cNvSpPr/>
      </xdr:nvSpPr>
      <xdr:spPr>
        <a:xfrm>
          <a:off x="12763500" y="161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165194</xdr:rowOff>
    </xdr:from>
    <xdr:ext cx="534377" cy="259045"/>
    <xdr:sp macro="" textlink="">
      <xdr:nvSpPr>
        <xdr:cNvPr id="718" name="テキスト ボックス 717"/>
        <xdr:cNvSpPr txBox="1"/>
      </xdr:nvSpPr>
      <xdr:spPr>
        <a:xfrm>
          <a:off x="12547111" y="159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2" name="直線コネクタ 741"/>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3"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5"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6" name="直線コネクタ 745"/>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8"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9" name="フローチャート : 判断 748"/>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131509</xdr:rowOff>
    </xdr:from>
    <xdr:to>
      <xdr:col>31</xdr:col>
      <xdr:colOff>34925</xdr:colOff>
      <xdr:row>39</xdr:row>
      <xdr:rowOff>44450</xdr:rowOff>
    </xdr:to>
    <xdr:cxnSp macro="">
      <xdr:nvCxnSpPr>
        <xdr:cNvPr id="750" name="直線コネクタ 749"/>
        <xdr:cNvCxnSpPr/>
      </xdr:nvCxnSpPr>
      <xdr:spPr>
        <a:xfrm>
          <a:off x="20434300" y="6303709"/>
          <a:ext cx="889000" cy="4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1" name="フローチャート : 判断 750"/>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2" name="テキスト ボックス 751"/>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131509</xdr:rowOff>
    </xdr:from>
    <xdr:to>
      <xdr:col>29</xdr:col>
      <xdr:colOff>517525</xdr:colOff>
      <xdr:row>37</xdr:row>
      <xdr:rowOff>152654</xdr:rowOff>
    </xdr:to>
    <xdr:cxnSp macro="">
      <xdr:nvCxnSpPr>
        <xdr:cNvPr id="753" name="直線コネクタ 752"/>
        <xdr:cNvCxnSpPr/>
      </xdr:nvCxnSpPr>
      <xdr:spPr>
        <a:xfrm flipV="1">
          <a:off x="19545300" y="6303709"/>
          <a:ext cx="889000" cy="19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47515</xdr:rowOff>
    </xdr:from>
    <xdr:ext cx="378565" cy="259045"/>
    <xdr:sp macro="" textlink="">
      <xdr:nvSpPr>
        <xdr:cNvPr id="755" name="テキスト ボックス 754"/>
        <xdr:cNvSpPr txBox="1"/>
      </xdr:nvSpPr>
      <xdr:spPr>
        <a:xfrm>
          <a:off x="20245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43878</xdr:rowOff>
    </xdr:from>
    <xdr:to>
      <xdr:col>28</xdr:col>
      <xdr:colOff>314325</xdr:colOff>
      <xdr:row>37</xdr:row>
      <xdr:rowOff>152654</xdr:rowOff>
    </xdr:to>
    <xdr:cxnSp macro="">
      <xdr:nvCxnSpPr>
        <xdr:cNvPr id="756" name="直線コネクタ 755"/>
        <xdr:cNvCxnSpPr/>
      </xdr:nvCxnSpPr>
      <xdr:spPr>
        <a:xfrm>
          <a:off x="18656300" y="6387528"/>
          <a:ext cx="889000" cy="10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51516</xdr:rowOff>
    </xdr:from>
    <xdr:ext cx="378565" cy="259045"/>
    <xdr:sp macro="" textlink="">
      <xdr:nvSpPr>
        <xdr:cNvPr id="758" name="テキスト ボックス 757"/>
        <xdr:cNvSpPr txBox="1"/>
      </xdr:nvSpPr>
      <xdr:spPr>
        <a:xfrm>
          <a:off x="19356017" y="673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1795</xdr:rowOff>
    </xdr:from>
    <xdr:ext cx="378565" cy="259045"/>
    <xdr:sp macro="" textlink="">
      <xdr:nvSpPr>
        <xdr:cNvPr id="760" name="テキスト ボックス 759"/>
        <xdr:cNvSpPr txBox="1"/>
      </xdr:nvSpPr>
      <xdr:spPr>
        <a:xfrm>
          <a:off x="18467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7"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80709</xdr:rowOff>
    </xdr:from>
    <xdr:to>
      <xdr:col>29</xdr:col>
      <xdr:colOff>568325</xdr:colOff>
      <xdr:row>37</xdr:row>
      <xdr:rowOff>10859</xdr:rowOff>
    </xdr:to>
    <xdr:sp macro="" textlink="">
      <xdr:nvSpPr>
        <xdr:cNvPr id="770" name="円/楕円 769"/>
        <xdr:cNvSpPr/>
      </xdr:nvSpPr>
      <xdr:spPr>
        <a:xfrm>
          <a:off x="20383500" y="62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27386</xdr:rowOff>
    </xdr:from>
    <xdr:ext cx="469744" cy="259045"/>
    <xdr:sp macro="" textlink="">
      <xdr:nvSpPr>
        <xdr:cNvPr id="771" name="テキスト ボックス 770"/>
        <xdr:cNvSpPr txBox="1"/>
      </xdr:nvSpPr>
      <xdr:spPr>
        <a:xfrm>
          <a:off x="20199427" y="60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101854</xdr:rowOff>
    </xdr:from>
    <xdr:to>
      <xdr:col>28</xdr:col>
      <xdr:colOff>365125</xdr:colOff>
      <xdr:row>38</xdr:row>
      <xdr:rowOff>32004</xdr:rowOff>
    </xdr:to>
    <xdr:sp macro="" textlink="">
      <xdr:nvSpPr>
        <xdr:cNvPr id="772" name="円/楕円 771"/>
        <xdr:cNvSpPr/>
      </xdr:nvSpPr>
      <xdr:spPr>
        <a:xfrm>
          <a:off x="194945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48531</xdr:rowOff>
    </xdr:from>
    <xdr:ext cx="469744" cy="259045"/>
    <xdr:sp macro="" textlink="">
      <xdr:nvSpPr>
        <xdr:cNvPr id="773" name="テキスト ボックス 772"/>
        <xdr:cNvSpPr txBox="1"/>
      </xdr:nvSpPr>
      <xdr:spPr>
        <a:xfrm>
          <a:off x="19310427" y="622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164528</xdr:rowOff>
    </xdr:from>
    <xdr:to>
      <xdr:col>27</xdr:col>
      <xdr:colOff>161925</xdr:colOff>
      <xdr:row>37</xdr:row>
      <xdr:rowOff>94678</xdr:rowOff>
    </xdr:to>
    <xdr:sp macro="" textlink="">
      <xdr:nvSpPr>
        <xdr:cNvPr id="774" name="円/楕円 773"/>
        <xdr:cNvSpPr/>
      </xdr:nvSpPr>
      <xdr:spPr>
        <a:xfrm>
          <a:off x="18605500" y="63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111205</xdr:rowOff>
    </xdr:from>
    <xdr:ext cx="469744" cy="259045"/>
    <xdr:sp macro="" textlink="">
      <xdr:nvSpPr>
        <xdr:cNvPr id="775" name="テキスト ボックス 774"/>
        <xdr:cNvSpPr txBox="1"/>
      </xdr:nvSpPr>
      <xdr:spPr>
        <a:xfrm>
          <a:off x="18421427" y="61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63,247</a:t>
          </a:r>
          <a:r>
            <a:rPr kumimoji="1" lang="ja-JP" altLang="en-US" sz="1300">
              <a:latin typeface="ＭＳ Ｐゴシック"/>
            </a:rPr>
            <a:t>円と、前年度比較及び類似団体比較より大幅に増加となったのは、岩手国体開催に伴う負担金及び湯口中学校・大迫中学校の校舎改築事業費が主な要因である。</a:t>
          </a:r>
          <a:endParaRPr kumimoji="1" lang="en-US" altLang="ja-JP" sz="1300">
            <a:latin typeface="ＭＳ Ｐゴシック"/>
          </a:endParaRPr>
        </a:p>
        <a:p>
          <a:r>
            <a:rPr kumimoji="1" lang="ja-JP" altLang="en-US" sz="1300">
              <a:latin typeface="ＭＳ Ｐゴシック"/>
            </a:rPr>
            <a:t>　また、民生費の住民一人当たりの前年度比較は、イーハトーブ養育センター整備事業への補助が増加の要因であるが、類似団体と比較すると下回っている。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実質収支比率は、目安となる３～５％を若干上回る状況にあり、平成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年度以降不用残の解消に努めた結果、年々減少傾向にあったが、平成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年度においては、実質収支額が前年度比</a:t>
          </a:r>
          <a:r>
            <a:rPr kumimoji="1" lang="en-US" altLang="ja-JP" sz="1300">
              <a:latin typeface="ＭＳ ゴシック" pitchFamily="49" charset="-128"/>
              <a:ea typeface="ＭＳ ゴシック" pitchFamily="49" charset="-128"/>
            </a:rPr>
            <a:t>206,062</a:t>
          </a:r>
          <a:r>
            <a:rPr kumimoji="1" lang="ja-JP" altLang="en-US" sz="1300">
              <a:latin typeface="ＭＳ ゴシック" pitchFamily="49" charset="-128"/>
              <a:ea typeface="ＭＳ ゴシック" pitchFamily="49" charset="-128"/>
            </a:rPr>
            <a:t>千円の増となり、標準財政規模は</a:t>
          </a:r>
          <a:r>
            <a:rPr kumimoji="1" lang="en-US" altLang="ja-JP" sz="1300">
              <a:latin typeface="ＭＳ ゴシック" pitchFamily="49" charset="-128"/>
              <a:ea typeface="ＭＳ ゴシック" pitchFamily="49" charset="-128"/>
            </a:rPr>
            <a:t>104,324</a:t>
          </a:r>
          <a:r>
            <a:rPr kumimoji="1" lang="ja-JP" altLang="en-US" sz="1300">
              <a:latin typeface="ＭＳ ゴシック" pitchFamily="49" charset="-128"/>
              <a:ea typeface="ＭＳ ゴシック" pitchFamily="49" charset="-128"/>
            </a:rPr>
            <a:t>千円の減となったため比率が増となった。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また、実質単年度収支については、実質収支額の</a:t>
          </a:r>
          <a:r>
            <a:rPr kumimoji="1" lang="en-US" altLang="ja-JP" sz="1300">
              <a:latin typeface="ＭＳ ゴシック" pitchFamily="49" charset="-128"/>
              <a:ea typeface="ＭＳ ゴシック" pitchFamily="49" charset="-128"/>
            </a:rPr>
            <a:t>206,062</a:t>
          </a:r>
          <a:r>
            <a:rPr kumimoji="1" lang="ja-JP" altLang="en-US" sz="1300">
              <a:latin typeface="ＭＳ ゴシック" pitchFamily="49" charset="-128"/>
              <a:ea typeface="ＭＳ ゴシック" pitchFamily="49" charset="-128"/>
            </a:rPr>
            <a:t>千円の増と財政調整基金取崩額の</a:t>
          </a:r>
          <a:r>
            <a:rPr kumimoji="1" lang="en-US" altLang="ja-JP" sz="1300">
              <a:latin typeface="ＭＳ ゴシック" pitchFamily="49" charset="-128"/>
              <a:ea typeface="ＭＳ ゴシック" pitchFamily="49" charset="-128"/>
            </a:rPr>
            <a:t>130,027</a:t>
          </a:r>
          <a:r>
            <a:rPr kumimoji="1" lang="ja-JP" altLang="en-US" sz="1300">
              <a:latin typeface="ＭＳ ゴシック" pitchFamily="49" charset="-128"/>
              <a:ea typeface="ＭＳ ゴシック" pitchFamily="49" charset="-128"/>
            </a:rPr>
            <a:t>千円の減に伴い黒字となった。今後は安定した財源の確保と歳出の抑制を図り黒字確保に努める。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年度決算以降全ての会計で黒字となっており、引き続き健全な財政運営を行う。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毎年度事務事業評価を実施し、事業選択を行いながら、地方債発行の抑制を図った。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こうした取り組みの結果、実質公債費比率分子となる要素の合計は減少傾向にある。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今後も公債費負担の軽減に向けた取り組みを継続し、健全な財政運営に努める。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年度地方債発行額が平成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年度償還額を上回り、地方債現在高が増加したことに伴</a:t>
          </a:r>
          <a:r>
            <a:rPr kumimoji="1" lang="ja-JP" altLang="en-US" sz="1300">
              <a:solidFill>
                <a:schemeClr val="dk1"/>
              </a:solidFill>
              <a:effectLst/>
              <a:latin typeface="+mn-lt"/>
              <a:ea typeface="+mn-ea"/>
              <a:cs typeface="+mn-cs"/>
            </a:rPr>
            <a:t>い将来負担比率の分子も増加している。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全体として、将来負担比率の分子については上昇傾向にあるため、公債費等義務的経費の削減など、財源の健全化に努める。</a:t>
          </a:r>
          <a:endParaRPr kumimoji="1" lang="en-US" altLang="ja-JP" sz="13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51347081</v>
      </c>
      <c r="BO4" s="381"/>
      <c r="BP4" s="381"/>
      <c r="BQ4" s="381"/>
      <c r="BR4" s="381"/>
      <c r="BS4" s="381"/>
      <c r="BT4" s="381"/>
      <c r="BU4" s="382"/>
      <c r="BV4" s="380">
        <v>51147665</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6.1</v>
      </c>
      <c r="CU4" s="558"/>
      <c r="CV4" s="558"/>
      <c r="CW4" s="558"/>
      <c r="CX4" s="558"/>
      <c r="CY4" s="558"/>
      <c r="CZ4" s="558"/>
      <c r="DA4" s="559"/>
      <c r="DB4" s="557">
        <v>5.4</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49366876</v>
      </c>
      <c r="BO5" s="386"/>
      <c r="BP5" s="386"/>
      <c r="BQ5" s="386"/>
      <c r="BR5" s="386"/>
      <c r="BS5" s="386"/>
      <c r="BT5" s="386"/>
      <c r="BU5" s="387"/>
      <c r="BV5" s="385">
        <v>49268565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87.3</v>
      </c>
      <c r="CU5" s="356"/>
      <c r="CV5" s="356"/>
      <c r="CW5" s="356"/>
      <c r="CX5" s="356"/>
      <c r="CY5" s="356"/>
      <c r="CZ5" s="356"/>
      <c r="DA5" s="357"/>
      <c r="DB5" s="355">
        <v>87.1</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1980205</v>
      </c>
      <c r="BO6" s="386"/>
      <c r="BP6" s="386"/>
      <c r="BQ6" s="386"/>
      <c r="BR6" s="386"/>
      <c r="BS6" s="386"/>
      <c r="BT6" s="386"/>
      <c r="BU6" s="387"/>
      <c r="BV6" s="385">
        <v>1879100</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92</v>
      </c>
      <c r="CU6" s="532"/>
      <c r="CV6" s="532"/>
      <c r="CW6" s="532"/>
      <c r="CX6" s="532"/>
      <c r="CY6" s="532"/>
      <c r="CZ6" s="532"/>
      <c r="DA6" s="533"/>
      <c r="DB6" s="531">
        <v>92.4</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222215</v>
      </c>
      <c r="BO7" s="386"/>
      <c r="BP7" s="386"/>
      <c r="BQ7" s="386"/>
      <c r="BR7" s="386"/>
      <c r="BS7" s="386"/>
      <c r="BT7" s="386"/>
      <c r="BU7" s="387"/>
      <c r="BV7" s="385">
        <v>327172</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28894890</v>
      </c>
      <c r="CU7" s="386"/>
      <c r="CV7" s="386"/>
      <c r="CW7" s="386"/>
      <c r="CX7" s="386"/>
      <c r="CY7" s="386"/>
      <c r="CZ7" s="386"/>
      <c r="DA7" s="387"/>
      <c r="DB7" s="385">
        <v>28999214</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1757990</v>
      </c>
      <c r="BO8" s="386"/>
      <c r="BP8" s="386"/>
      <c r="BQ8" s="386"/>
      <c r="BR8" s="386"/>
      <c r="BS8" s="386"/>
      <c r="BT8" s="386"/>
      <c r="BU8" s="387"/>
      <c r="BV8" s="385">
        <v>1551928</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0.45</v>
      </c>
      <c r="CU8" s="495"/>
      <c r="CV8" s="495"/>
      <c r="CW8" s="495"/>
      <c r="CX8" s="495"/>
      <c r="CY8" s="495"/>
      <c r="CZ8" s="495"/>
      <c r="DA8" s="496"/>
      <c r="DB8" s="494">
        <v>0.45</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97702</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206062</v>
      </c>
      <c r="BO9" s="386"/>
      <c r="BP9" s="386"/>
      <c r="BQ9" s="386"/>
      <c r="BR9" s="386"/>
      <c r="BS9" s="386"/>
      <c r="BT9" s="386"/>
      <c r="BU9" s="387"/>
      <c r="BV9" s="385">
        <v>-38059</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16.100000000000001</v>
      </c>
      <c r="CU9" s="356"/>
      <c r="CV9" s="356"/>
      <c r="CW9" s="356"/>
      <c r="CX9" s="356"/>
      <c r="CY9" s="356"/>
      <c r="CZ9" s="356"/>
      <c r="DA9" s="357"/>
      <c r="DB9" s="355">
        <v>16.100000000000001</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101438</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804469</v>
      </c>
      <c r="BO10" s="386"/>
      <c r="BP10" s="386"/>
      <c r="BQ10" s="386"/>
      <c r="BR10" s="386"/>
      <c r="BS10" s="386"/>
      <c r="BT10" s="386"/>
      <c r="BU10" s="387"/>
      <c r="BV10" s="385">
        <v>802813</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v>9133</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98059</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768827</v>
      </c>
      <c r="BO12" s="386"/>
      <c r="BP12" s="386"/>
      <c r="BQ12" s="386"/>
      <c r="BR12" s="386"/>
      <c r="BS12" s="386"/>
      <c r="BT12" s="386"/>
      <c r="BU12" s="387"/>
      <c r="BV12" s="385">
        <v>898854</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97751</v>
      </c>
      <c r="S13" s="487"/>
      <c r="T13" s="487"/>
      <c r="U13" s="487"/>
      <c r="V13" s="488"/>
      <c r="W13" s="474" t="s">
        <v>124</v>
      </c>
      <c r="X13" s="398"/>
      <c r="Y13" s="398"/>
      <c r="Z13" s="398"/>
      <c r="AA13" s="398"/>
      <c r="AB13" s="399"/>
      <c r="AC13" s="361">
        <v>6007</v>
      </c>
      <c r="AD13" s="362"/>
      <c r="AE13" s="362"/>
      <c r="AF13" s="362"/>
      <c r="AG13" s="363"/>
      <c r="AH13" s="361">
        <v>6541</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241704</v>
      </c>
      <c r="BO13" s="386"/>
      <c r="BP13" s="386"/>
      <c r="BQ13" s="386"/>
      <c r="BR13" s="386"/>
      <c r="BS13" s="386"/>
      <c r="BT13" s="386"/>
      <c r="BU13" s="387"/>
      <c r="BV13" s="385">
        <v>-124967</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9.9</v>
      </c>
      <c r="CU13" s="356"/>
      <c r="CV13" s="356"/>
      <c r="CW13" s="356"/>
      <c r="CX13" s="356"/>
      <c r="CY13" s="356"/>
      <c r="CZ13" s="356"/>
      <c r="DA13" s="357"/>
      <c r="DB13" s="355">
        <v>10.5</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98975</v>
      </c>
      <c r="S14" s="487"/>
      <c r="T14" s="487"/>
      <c r="U14" s="487"/>
      <c r="V14" s="488"/>
      <c r="W14" s="489"/>
      <c r="X14" s="401"/>
      <c r="Y14" s="401"/>
      <c r="Z14" s="401"/>
      <c r="AA14" s="401"/>
      <c r="AB14" s="402"/>
      <c r="AC14" s="479">
        <v>12.4</v>
      </c>
      <c r="AD14" s="480"/>
      <c r="AE14" s="480"/>
      <c r="AF14" s="480"/>
      <c r="AG14" s="481"/>
      <c r="AH14" s="479">
        <v>13.4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99.6</v>
      </c>
      <c r="CU14" s="458"/>
      <c r="CV14" s="458"/>
      <c r="CW14" s="458"/>
      <c r="CX14" s="458"/>
      <c r="CY14" s="458"/>
      <c r="CZ14" s="458"/>
      <c r="DA14" s="459"/>
      <c r="DB14" s="490">
        <v>97.7</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98668</v>
      </c>
      <c r="S15" s="487"/>
      <c r="T15" s="487"/>
      <c r="U15" s="487"/>
      <c r="V15" s="488"/>
      <c r="W15" s="474" t="s">
        <v>130</v>
      </c>
      <c r="X15" s="398"/>
      <c r="Y15" s="398"/>
      <c r="Z15" s="398"/>
      <c r="AA15" s="398"/>
      <c r="AB15" s="399"/>
      <c r="AC15" s="361">
        <v>12923</v>
      </c>
      <c r="AD15" s="362"/>
      <c r="AE15" s="362"/>
      <c r="AF15" s="362"/>
      <c r="AG15" s="363"/>
      <c r="AH15" s="361">
        <v>12932</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10639572</v>
      </c>
      <c r="BO15" s="381"/>
      <c r="BP15" s="381"/>
      <c r="BQ15" s="381"/>
      <c r="BR15" s="381"/>
      <c r="BS15" s="381"/>
      <c r="BT15" s="381"/>
      <c r="BU15" s="382"/>
      <c r="BV15" s="380">
        <v>10504035</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26.6</v>
      </c>
      <c r="AD16" s="480"/>
      <c r="AE16" s="480"/>
      <c r="AF16" s="480"/>
      <c r="AG16" s="481"/>
      <c r="AH16" s="479">
        <v>26.5</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23463274</v>
      </c>
      <c r="BO16" s="386"/>
      <c r="BP16" s="386"/>
      <c r="BQ16" s="386"/>
      <c r="BR16" s="386"/>
      <c r="BS16" s="386"/>
      <c r="BT16" s="386"/>
      <c r="BU16" s="387"/>
      <c r="BV16" s="385">
        <v>22935460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29641</v>
      </c>
      <c r="AD17" s="362"/>
      <c r="AE17" s="362"/>
      <c r="AF17" s="362"/>
      <c r="AG17" s="363"/>
      <c r="AH17" s="361">
        <v>29275</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13372140</v>
      </c>
      <c r="BO17" s="386"/>
      <c r="BP17" s="386"/>
      <c r="BQ17" s="386"/>
      <c r="BR17" s="386"/>
      <c r="BS17" s="386"/>
      <c r="BT17" s="386"/>
      <c r="BU17" s="387"/>
      <c r="BV17" s="385">
        <v>13200288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908.39</v>
      </c>
      <c r="M18" s="450"/>
      <c r="N18" s="450"/>
      <c r="O18" s="450"/>
      <c r="P18" s="450"/>
      <c r="Q18" s="450"/>
      <c r="R18" s="451"/>
      <c r="S18" s="451"/>
      <c r="T18" s="451"/>
      <c r="U18" s="451"/>
      <c r="V18" s="452"/>
      <c r="W18" s="466"/>
      <c r="X18" s="467"/>
      <c r="Y18" s="467"/>
      <c r="Z18" s="467"/>
      <c r="AA18" s="467"/>
      <c r="AB18" s="475"/>
      <c r="AC18" s="349">
        <v>61</v>
      </c>
      <c r="AD18" s="350"/>
      <c r="AE18" s="350"/>
      <c r="AF18" s="350"/>
      <c r="AG18" s="453"/>
      <c r="AH18" s="349">
        <v>60.1</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25747823</v>
      </c>
      <c r="BO18" s="386"/>
      <c r="BP18" s="386"/>
      <c r="BQ18" s="386"/>
      <c r="BR18" s="386"/>
      <c r="BS18" s="386"/>
      <c r="BT18" s="386"/>
      <c r="BU18" s="387"/>
      <c r="BV18" s="385">
        <v>25813233</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108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33481280</v>
      </c>
      <c r="BO19" s="386"/>
      <c r="BP19" s="386"/>
      <c r="BQ19" s="386"/>
      <c r="BR19" s="386"/>
      <c r="BS19" s="386"/>
      <c r="BT19" s="386"/>
      <c r="BU19" s="387"/>
      <c r="BV19" s="385">
        <v>34362820</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33799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54113981</v>
      </c>
      <c r="BO23" s="386"/>
      <c r="BP23" s="386"/>
      <c r="BQ23" s="386"/>
      <c r="BR23" s="386"/>
      <c r="BS23" s="386"/>
      <c r="BT23" s="386"/>
      <c r="BU23" s="387"/>
      <c r="BV23" s="385">
        <v>53328358</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8260</v>
      </c>
      <c r="R24" s="362"/>
      <c r="S24" s="362"/>
      <c r="T24" s="362"/>
      <c r="U24" s="362"/>
      <c r="V24" s="363"/>
      <c r="W24" s="427"/>
      <c r="X24" s="418"/>
      <c r="Y24" s="419"/>
      <c r="Z24" s="358" t="s">
        <v>153</v>
      </c>
      <c r="AA24" s="359"/>
      <c r="AB24" s="359"/>
      <c r="AC24" s="359"/>
      <c r="AD24" s="359"/>
      <c r="AE24" s="359"/>
      <c r="AF24" s="359"/>
      <c r="AG24" s="360"/>
      <c r="AH24" s="361">
        <v>868</v>
      </c>
      <c r="AI24" s="362"/>
      <c r="AJ24" s="362"/>
      <c r="AK24" s="362"/>
      <c r="AL24" s="363"/>
      <c r="AM24" s="361">
        <v>2617020</v>
      </c>
      <c r="AN24" s="362"/>
      <c r="AO24" s="362"/>
      <c r="AP24" s="362"/>
      <c r="AQ24" s="362"/>
      <c r="AR24" s="363"/>
      <c r="AS24" s="361">
        <v>3015</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47640097</v>
      </c>
      <c r="BO24" s="386"/>
      <c r="BP24" s="386"/>
      <c r="BQ24" s="386"/>
      <c r="BR24" s="386"/>
      <c r="BS24" s="386"/>
      <c r="BT24" s="386"/>
      <c r="BU24" s="387"/>
      <c r="BV24" s="385">
        <v>46377995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v>2</v>
      </c>
      <c r="M25" s="362"/>
      <c r="N25" s="362"/>
      <c r="O25" s="362"/>
      <c r="P25" s="363"/>
      <c r="Q25" s="361">
        <v>6770</v>
      </c>
      <c r="R25" s="362"/>
      <c r="S25" s="362"/>
      <c r="T25" s="362"/>
      <c r="U25" s="362"/>
      <c r="V25" s="363"/>
      <c r="W25" s="427"/>
      <c r="X25" s="418"/>
      <c r="Y25" s="419"/>
      <c r="Z25" s="358" t="s">
        <v>156</v>
      </c>
      <c r="AA25" s="359"/>
      <c r="AB25" s="359"/>
      <c r="AC25" s="359"/>
      <c r="AD25" s="359"/>
      <c r="AE25" s="359"/>
      <c r="AF25" s="359"/>
      <c r="AG25" s="360"/>
      <c r="AH25" s="361">
        <v>147</v>
      </c>
      <c r="AI25" s="362"/>
      <c r="AJ25" s="362"/>
      <c r="AK25" s="362"/>
      <c r="AL25" s="363"/>
      <c r="AM25" s="361">
        <v>426447</v>
      </c>
      <c r="AN25" s="362"/>
      <c r="AO25" s="362"/>
      <c r="AP25" s="362"/>
      <c r="AQ25" s="362"/>
      <c r="AR25" s="363"/>
      <c r="AS25" s="361">
        <v>2901</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5451380</v>
      </c>
      <c r="BO25" s="381"/>
      <c r="BP25" s="381"/>
      <c r="BQ25" s="381"/>
      <c r="BR25" s="381"/>
      <c r="BS25" s="381"/>
      <c r="BT25" s="381"/>
      <c r="BU25" s="382"/>
      <c r="BV25" s="380">
        <v>4079157</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5780</v>
      </c>
      <c r="R26" s="362"/>
      <c r="S26" s="362"/>
      <c r="T26" s="362"/>
      <c r="U26" s="362"/>
      <c r="V26" s="363"/>
      <c r="W26" s="427"/>
      <c r="X26" s="418"/>
      <c r="Y26" s="419"/>
      <c r="Z26" s="358" t="s">
        <v>159</v>
      </c>
      <c r="AA26" s="440"/>
      <c r="AB26" s="440"/>
      <c r="AC26" s="440"/>
      <c r="AD26" s="440"/>
      <c r="AE26" s="440"/>
      <c r="AF26" s="440"/>
      <c r="AG26" s="441"/>
      <c r="AH26" s="361">
        <v>97</v>
      </c>
      <c r="AI26" s="362"/>
      <c r="AJ26" s="362"/>
      <c r="AK26" s="362"/>
      <c r="AL26" s="363"/>
      <c r="AM26" s="361">
        <v>294104</v>
      </c>
      <c r="AN26" s="362"/>
      <c r="AO26" s="362"/>
      <c r="AP26" s="362"/>
      <c r="AQ26" s="362"/>
      <c r="AR26" s="363"/>
      <c r="AS26" s="361">
        <v>3032</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4310</v>
      </c>
      <c r="R27" s="362"/>
      <c r="S27" s="362"/>
      <c r="T27" s="362"/>
      <c r="U27" s="362"/>
      <c r="V27" s="363"/>
      <c r="W27" s="427"/>
      <c r="X27" s="418"/>
      <c r="Y27" s="419"/>
      <c r="Z27" s="358" t="s">
        <v>162</v>
      </c>
      <c r="AA27" s="359"/>
      <c r="AB27" s="359"/>
      <c r="AC27" s="359"/>
      <c r="AD27" s="359"/>
      <c r="AE27" s="359"/>
      <c r="AF27" s="359"/>
      <c r="AG27" s="360"/>
      <c r="AH27" s="361">
        <v>12</v>
      </c>
      <c r="AI27" s="362"/>
      <c r="AJ27" s="362"/>
      <c r="AK27" s="362"/>
      <c r="AL27" s="363"/>
      <c r="AM27" s="361">
        <v>36948</v>
      </c>
      <c r="AN27" s="362"/>
      <c r="AO27" s="362"/>
      <c r="AP27" s="362"/>
      <c r="AQ27" s="362"/>
      <c r="AR27" s="363"/>
      <c r="AS27" s="361">
        <v>3079</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647705</v>
      </c>
      <c r="BO27" s="389"/>
      <c r="BP27" s="389"/>
      <c r="BQ27" s="389"/>
      <c r="BR27" s="389"/>
      <c r="BS27" s="389"/>
      <c r="BT27" s="389"/>
      <c r="BU27" s="390"/>
      <c r="BV27" s="388">
        <v>647224</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3690</v>
      </c>
      <c r="R28" s="362"/>
      <c r="S28" s="362"/>
      <c r="T28" s="362"/>
      <c r="U28" s="362"/>
      <c r="V28" s="363"/>
      <c r="W28" s="427"/>
      <c r="X28" s="418"/>
      <c r="Y28" s="419"/>
      <c r="Z28" s="358" t="s">
        <v>165</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7751415</v>
      </c>
      <c r="BO28" s="381"/>
      <c r="BP28" s="381"/>
      <c r="BQ28" s="381"/>
      <c r="BR28" s="381"/>
      <c r="BS28" s="381"/>
      <c r="BT28" s="381"/>
      <c r="BU28" s="382"/>
      <c r="BV28" s="380">
        <v>7715773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24</v>
      </c>
      <c r="M29" s="362"/>
      <c r="N29" s="362"/>
      <c r="O29" s="362"/>
      <c r="P29" s="363"/>
      <c r="Q29" s="361">
        <v>3390</v>
      </c>
      <c r="R29" s="362"/>
      <c r="S29" s="362"/>
      <c r="T29" s="362"/>
      <c r="U29" s="362"/>
      <c r="V29" s="363"/>
      <c r="W29" s="428"/>
      <c r="X29" s="429"/>
      <c r="Y29" s="430"/>
      <c r="Z29" s="358" t="s">
        <v>169</v>
      </c>
      <c r="AA29" s="359"/>
      <c r="AB29" s="359"/>
      <c r="AC29" s="359"/>
      <c r="AD29" s="359"/>
      <c r="AE29" s="359"/>
      <c r="AF29" s="359"/>
      <c r="AG29" s="360"/>
      <c r="AH29" s="361">
        <v>880</v>
      </c>
      <c r="AI29" s="362"/>
      <c r="AJ29" s="362"/>
      <c r="AK29" s="362"/>
      <c r="AL29" s="363"/>
      <c r="AM29" s="361">
        <v>2653968</v>
      </c>
      <c r="AN29" s="362"/>
      <c r="AO29" s="362"/>
      <c r="AP29" s="362"/>
      <c r="AQ29" s="362"/>
      <c r="AR29" s="363"/>
      <c r="AS29" s="361">
        <v>3016</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1173935</v>
      </c>
      <c r="BO29" s="386"/>
      <c r="BP29" s="386"/>
      <c r="BQ29" s="386"/>
      <c r="BR29" s="386"/>
      <c r="BS29" s="386"/>
      <c r="BT29" s="386"/>
      <c r="BU29" s="387"/>
      <c r="BV29" s="385">
        <v>1192376</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94.6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4619055</v>
      </c>
      <c r="BO30" s="389"/>
      <c r="BP30" s="389"/>
      <c r="BQ30" s="389"/>
      <c r="BR30" s="389"/>
      <c r="BS30" s="389"/>
      <c r="BT30" s="389"/>
      <c r="BU30" s="390"/>
      <c r="BV30" s="388">
        <v>4225505</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下水道事業特別会計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公設地方卸売市場事業特別会計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岩手中部水道企業団</v>
      </c>
      <c r="BZ34" s="344"/>
      <c r="CA34" s="344"/>
      <c r="CB34" s="344"/>
      <c r="CC34" s="344"/>
      <c r="CD34" s="344"/>
      <c r="CE34" s="344"/>
      <c r="CF34" s="344"/>
      <c r="CG34" s="344"/>
      <c r="CH34" s="344"/>
      <c r="CI34" s="344"/>
      <c r="CJ34" s="344"/>
      <c r="CK34" s="344"/>
      <c r="CL34" s="344"/>
      <c r="CM34" s="344"/>
      <c r="CN34" s="167"/>
      <c r="CO34" s="345">
        <f>IF(CQ34="","",MAX(C34:D43,U34:V43,AM34:AN43,BE34:BF43,BW34:BX43)+1)</f>
        <v>16</v>
      </c>
      <c r="CP34" s="345"/>
      <c r="CQ34" s="344" t="str">
        <f>IF('各会計、関係団体の財政状況及び健全化判断比率'!BS7="","",'各会計、関係団体の財政状況及び健全化判断比率'!BS7)</f>
        <v>花巻農業振興公社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後期高齢者医療特別会計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IF('各会計、関係団体の財政状況及び健全化判断比率'!B33="","",'各会計、関係団体の財政状況及び健全化判断比率'!B33)</f>
        <v>農業集落排水等汚水処理事業特別会計</v>
      </c>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岩手中部広域行政組合</v>
      </c>
      <c r="BZ35" s="344"/>
      <c r="CA35" s="344"/>
      <c r="CB35" s="344"/>
      <c r="CC35" s="344"/>
      <c r="CD35" s="344"/>
      <c r="CE35" s="344"/>
      <c r="CF35" s="344"/>
      <c r="CG35" s="344"/>
      <c r="CH35" s="344"/>
      <c r="CI35" s="344"/>
      <c r="CJ35" s="344"/>
      <c r="CK35" s="344"/>
      <c r="CL35" s="344"/>
      <c r="CM35" s="344"/>
      <c r="CN35" s="167"/>
      <c r="CO35" s="345">
        <f t="shared" ref="CO35:CO43" si="3">IF(CQ35="","",CO34+1)</f>
        <v>17</v>
      </c>
      <c r="CP35" s="345"/>
      <c r="CQ35" s="344" t="str">
        <f>IF('各会計、関係団体の財政状況及び健全化判断比率'!BS8="","",'各会計、関係団体の財政状況及び健全化判断比率'!BS8)</f>
        <v>花巻市体育協会</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介護保険特別会計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岩手県市町村総合事務組合（一般会計）</v>
      </c>
      <c r="BZ36" s="344"/>
      <c r="CA36" s="344"/>
      <c r="CB36" s="344"/>
      <c r="CC36" s="344"/>
      <c r="CD36" s="344"/>
      <c r="CE36" s="344"/>
      <c r="CF36" s="344"/>
      <c r="CG36" s="344"/>
      <c r="CH36" s="344"/>
      <c r="CI36" s="344"/>
      <c r="CJ36" s="344"/>
      <c r="CK36" s="344"/>
      <c r="CL36" s="344"/>
      <c r="CM36" s="344"/>
      <c r="CN36" s="167"/>
      <c r="CO36" s="345">
        <f t="shared" si="3"/>
        <v>18</v>
      </c>
      <c r="CP36" s="345"/>
      <c r="CQ36" s="344" t="str">
        <f>IF('各会計、関係団体の財政状況及び健全化判断比率'!BS9="","",'各会計、関係団体の財政状況及び健全化判断比率'!BS9)</f>
        <v>花巻地域農業管理センター</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岩手県市町村総合事務組合（特別会計）</v>
      </c>
      <c r="BZ37" s="344"/>
      <c r="CA37" s="344"/>
      <c r="CB37" s="344"/>
      <c r="CC37" s="344"/>
      <c r="CD37" s="344"/>
      <c r="CE37" s="344"/>
      <c r="CF37" s="344"/>
      <c r="CG37" s="344"/>
      <c r="CH37" s="344"/>
      <c r="CI37" s="344"/>
      <c r="CJ37" s="344"/>
      <c r="CK37" s="344"/>
      <c r="CL37" s="344"/>
      <c r="CM37" s="344"/>
      <c r="CN37" s="167"/>
      <c r="CO37" s="345">
        <f t="shared" si="3"/>
        <v>19</v>
      </c>
      <c r="CP37" s="345"/>
      <c r="CQ37" s="344" t="str">
        <f>IF('各会計、関係団体の財政状況及び健全化判断比率'!BS10="","",'各会計、関係団体の財政状況及び健全化判断比率'!BS10)</f>
        <v>花巻国際交流協会</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岩手県後期高齢者医療広域連合（一般会計）</v>
      </c>
      <c r="BZ38" s="344"/>
      <c r="CA38" s="344"/>
      <c r="CB38" s="344"/>
      <c r="CC38" s="344"/>
      <c r="CD38" s="344"/>
      <c r="CE38" s="344"/>
      <c r="CF38" s="344"/>
      <c r="CG38" s="344"/>
      <c r="CH38" s="344"/>
      <c r="CI38" s="344"/>
      <c r="CJ38" s="344"/>
      <c r="CK38" s="344"/>
      <c r="CL38" s="344"/>
      <c r="CM38" s="344"/>
      <c r="CN38" s="167"/>
      <c r="CO38" s="345">
        <f t="shared" si="3"/>
        <v>20</v>
      </c>
      <c r="CP38" s="345"/>
      <c r="CQ38" s="344" t="str">
        <f>IF('各会計、関係団体の財政状況及び健全化判断比率'!BS11="","",'各会計、関係団体の財政状況及び健全化判断比率'!BS11)</f>
        <v>花巻市清掃</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岩手県後期高齢者医療広域連合（特別会計）</v>
      </c>
      <c r="BZ39" s="344"/>
      <c r="CA39" s="344"/>
      <c r="CB39" s="344"/>
      <c r="CC39" s="344"/>
      <c r="CD39" s="344"/>
      <c r="CE39" s="344"/>
      <c r="CF39" s="344"/>
      <c r="CG39" s="344"/>
      <c r="CH39" s="344"/>
      <c r="CI39" s="344"/>
      <c r="CJ39" s="344"/>
      <c r="CK39" s="344"/>
      <c r="CL39" s="344"/>
      <c r="CM39" s="344"/>
      <c r="CN39" s="167"/>
      <c r="CO39" s="345">
        <f t="shared" si="3"/>
        <v>21</v>
      </c>
      <c r="CP39" s="345"/>
      <c r="CQ39" s="344" t="str">
        <f>IF('各会計、関係団体の財政状況及び健全化判断比率'!BS12="","",'各会計、関係団体の財政状況及び健全化判断比率'!BS12)</f>
        <v>エーデルワイン</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北上地区広域行政組合</v>
      </c>
      <c r="BZ40" s="344"/>
      <c r="CA40" s="344"/>
      <c r="CB40" s="344"/>
      <c r="CC40" s="344"/>
      <c r="CD40" s="344"/>
      <c r="CE40" s="344"/>
      <c r="CF40" s="344"/>
      <c r="CG40" s="344"/>
      <c r="CH40" s="344"/>
      <c r="CI40" s="344"/>
      <c r="CJ40" s="344"/>
      <c r="CK40" s="344"/>
      <c r="CL40" s="344"/>
      <c r="CM40" s="344"/>
      <c r="CN40" s="167"/>
      <c r="CO40" s="345">
        <f t="shared" si="3"/>
        <v>22</v>
      </c>
      <c r="CP40" s="345"/>
      <c r="CQ40" s="344" t="str">
        <f>IF('各会計、関係団体の財政状況及び健全化判断比率'!BS13="","",'各会計、関係団体の財政状況及び健全化判断比率'!BS13)</f>
        <v>石鳥谷観光物産</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15</v>
      </c>
      <c r="BX41" s="345"/>
      <c r="BY41" s="344" t="str">
        <f>IF('各会計、関係団体の財政状況及び健全化判断比率'!B75="","",'各会計、関係団体の財政状況及び健全化判断比率'!B75)</f>
        <v>紫波、稗貫衛生処理組合</v>
      </c>
      <c r="BZ41" s="344"/>
      <c r="CA41" s="344"/>
      <c r="CB41" s="344"/>
      <c r="CC41" s="344"/>
      <c r="CD41" s="344"/>
      <c r="CE41" s="344"/>
      <c r="CF41" s="344"/>
      <c r="CG41" s="344"/>
      <c r="CH41" s="344"/>
      <c r="CI41" s="344"/>
      <c r="CJ41" s="344"/>
      <c r="CK41" s="344"/>
      <c r="CL41" s="344"/>
      <c r="CM41" s="344"/>
      <c r="CN41" s="167"/>
      <c r="CO41" s="345">
        <f t="shared" si="3"/>
        <v>23</v>
      </c>
      <c r="CP41" s="345"/>
      <c r="CQ41" s="344" t="str">
        <f>IF('各会計、関係団体の財政状況及び健全化判断比率'!BS14="","",'各会計、関係団体の財政状況及び健全化判断比率'!BS14)</f>
        <v>東和町総合サービス公社</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f t="shared" si="3"/>
        <v>24</v>
      </c>
      <c r="CP42" s="345"/>
      <c r="CQ42" s="344" t="str">
        <f>IF('各会計、関係団体の財政状況及び健全化判断比率'!BS15="","",'各会計、関係団体の財政状況及び健全化判断比率'!BS15)</f>
        <v>とうわ地域資源開発公社</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f t="shared" si="3"/>
        <v>25</v>
      </c>
      <c r="CP43" s="345"/>
      <c r="CQ43" s="344" t="str">
        <f>IF('各会計、関係団体の財政状況及び健全化判断比率'!BS16="","",'各会計、関係団体の財政状況及び健全化判断比率'!BS16)</f>
        <v>土澤まちづくり会社</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11252234</v>
      </c>
      <c r="S5" s="641"/>
      <c r="T5" s="641"/>
      <c r="U5" s="641"/>
      <c r="V5" s="641"/>
      <c r="W5" s="641"/>
      <c r="X5" s="641"/>
      <c r="Y5" s="688"/>
      <c r="Z5" s="701">
        <v>21.9</v>
      </c>
      <c r="AA5" s="701"/>
      <c r="AB5" s="701"/>
      <c r="AC5" s="701"/>
      <c r="AD5" s="702">
        <v>11252234</v>
      </c>
      <c r="AE5" s="702"/>
      <c r="AF5" s="702"/>
      <c r="AG5" s="702"/>
      <c r="AH5" s="702"/>
      <c r="AI5" s="702"/>
      <c r="AJ5" s="702"/>
      <c r="AK5" s="702"/>
      <c r="AL5" s="689">
        <v>40.200000000000003</v>
      </c>
      <c r="AM5" s="658"/>
      <c r="AN5" s="658"/>
      <c r="AO5" s="690"/>
      <c r="AP5" s="677" t="s">
        <v>208</v>
      </c>
      <c r="AQ5" s="678"/>
      <c r="AR5" s="678"/>
      <c r="AS5" s="678"/>
      <c r="AT5" s="678"/>
      <c r="AU5" s="678"/>
      <c r="AV5" s="678"/>
      <c r="AW5" s="678"/>
      <c r="AX5" s="678"/>
      <c r="AY5" s="678"/>
      <c r="AZ5" s="678"/>
      <c r="BA5" s="678"/>
      <c r="BB5" s="678"/>
      <c r="BC5" s="678"/>
      <c r="BD5" s="678"/>
      <c r="BE5" s="678"/>
      <c r="BF5" s="679"/>
      <c r="BG5" s="590">
        <v>11135114</v>
      </c>
      <c r="BH5" s="591"/>
      <c r="BI5" s="591"/>
      <c r="BJ5" s="591"/>
      <c r="BK5" s="591"/>
      <c r="BL5" s="591"/>
      <c r="BM5" s="591"/>
      <c r="BN5" s="592"/>
      <c r="BO5" s="643">
        <v>99</v>
      </c>
      <c r="BP5" s="643"/>
      <c r="BQ5" s="643"/>
      <c r="BR5" s="643"/>
      <c r="BS5" s="644">
        <v>328717</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x14ac:dyDescent="0.15">
      <c r="B6" s="587" t="s">
        <v>212</v>
      </c>
      <c r="C6" s="588"/>
      <c r="D6" s="588"/>
      <c r="E6" s="588"/>
      <c r="F6" s="588"/>
      <c r="G6" s="588"/>
      <c r="H6" s="588"/>
      <c r="I6" s="588"/>
      <c r="J6" s="588"/>
      <c r="K6" s="588"/>
      <c r="L6" s="588"/>
      <c r="M6" s="588"/>
      <c r="N6" s="588"/>
      <c r="O6" s="588"/>
      <c r="P6" s="588"/>
      <c r="Q6" s="589"/>
      <c r="R6" s="590">
        <v>842514</v>
      </c>
      <c r="S6" s="591"/>
      <c r="T6" s="591"/>
      <c r="U6" s="591"/>
      <c r="V6" s="591"/>
      <c r="W6" s="591"/>
      <c r="X6" s="591"/>
      <c r="Y6" s="592"/>
      <c r="Z6" s="643">
        <v>1.6</v>
      </c>
      <c r="AA6" s="643"/>
      <c r="AB6" s="643"/>
      <c r="AC6" s="643"/>
      <c r="AD6" s="644">
        <v>842514</v>
      </c>
      <c r="AE6" s="644"/>
      <c r="AF6" s="644"/>
      <c r="AG6" s="644"/>
      <c r="AH6" s="644"/>
      <c r="AI6" s="644"/>
      <c r="AJ6" s="644"/>
      <c r="AK6" s="644"/>
      <c r="AL6" s="613">
        <v>3</v>
      </c>
      <c r="AM6" s="645"/>
      <c r="AN6" s="645"/>
      <c r="AO6" s="646"/>
      <c r="AP6" s="587" t="s">
        <v>213</v>
      </c>
      <c r="AQ6" s="588"/>
      <c r="AR6" s="588"/>
      <c r="AS6" s="588"/>
      <c r="AT6" s="588"/>
      <c r="AU6" s="588"/>
      <c r="AV6" s="588"/>
      <c r="AW6" s="588"/>
      <c r="AX6" s="588"/>
      <c r="AY6" s="588"/>
      <c r="AZ6" s="588"/>
      <c r="BA6" s="588"/>
      <c r="BB6" s="588"/>
      <c r="BC6" s="588"/>
      <c r="BD6" s="588"/>
      <c r="BE6" s="588"/>
      <c r="BF6" s="589"/>
      <c r="BG6" s="590">
        <v>11135114</v>
      </c>
      <c r="BH6" s="591"/>
      <c r="BI6" s="591"/>
      <c r="BJ6" s="591"/>
      <c r="BK6" s="591"/>
      <c r="BL6" s="591"/>
      <c r="BM6" s="591"/>
      <c r="BN6" s="592"/>
      <c r="BO6" s="643">
        <v>99</v>
      </c>
      <c r="BP6" s="643"/>
      <c r="BQ6" s="643"/>
      <c r="BR6" s="643"/>
      <c r="BS6" s="644">
        <v>328717</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259522</v>
      </c>
      <c r="CS6" s="591"/>
      <c r="CT6" s="591"/>
      <c r="CU6" s="591"/>
      <c r="CV6" s="591"/>
      <c r="CW6" s="591"/>
      <c r="CX6" s="591"/>
      <c r="CY6" s="592"/>
      <c r="CZ6" s="643">
        <v>0.5</v>
      </c>
      <c r="DA6" s="643"/>
      <c r="DB6" s="643"/>
      <c r="DC6" s="643"/>
      <c r="DD6" s="596" t="s">
        <v>215</v>
      </c>
      <c r="DE6" s="591"/>
      <c r="DF6" s="591"/>
      <c r="DG6" s="591"/>
      <c r="DH6" s="591"/>
      <c r="DI6" s="591"/>
      <c r="DJ6" s="591"/>
      <c r="DK6" s="591"/>
      <c r="DL6" s="591"/>
      <c r="DM6" s="591"/>
      <c r="DN6" s="591"/>
      <c r="DO6" s="591"/>
      <c r="DP6" s="592"/>
      <c r="DQ6" s="596">
        <v>259521</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6649</v>
      </c>
      <c r="S7" s="591"/>
      <c r="T7" s="591"/>
      <c r="U7" s="591"/>
      <c r="V7" s="591"/>
      <c r="W7" s="591"/>
      <c r="X7" s="591"/>
      <c r="Y7" s="592"/>
      <c r="Z7" s="643">
        <v>0</v>
      </c>
      <c r="AA7" s="643"/>
      <c r="AB7" s="643"/>
      <c r="AC7" s="643"/>
      <c r="AD7" s="644">
        <v>6649</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4491927</v>
      </c>
      <c r="BH7" s="591"/>
      <c r="BI7" s="591"/>
      <c r="BJ7" s="591"/>
      <c r="BK7" s="591"/>
      <c r="BL7" s="591"/>
      <c r="BM7" s="591"/>
      <c r="BN7" s="592"/>
      <c r="BO7" s="643">
        <v>39.9</v>
      </c>
      <c r="BP7" s="643"/>
      <c r="BQ7" s="643"/>
      <c r="BR7" s="643"/>
      <c r="BS7" s="644">
        <v>147933</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6503187</v>
      </c>
      <c r="CS7" s="591"/>
      <c r="CT7" s="591"/>
      <c r="CU7" s="591"/>
      <c r="CV7" s="591"/>
      <c r="CW7" s="591"/>
      <c r="CX7" s="591"/>
      <c r="CY7" s="592"/>
      <c r="CZ7" s="643">
        <v>13.2</v>
      </c>
      <c r="DA7" s="643"/>
      <c r="DB7" s="643"/>
      <c r="DC7" s="643"/>
      <c r="DD7" s="596">
        <v>112722</v>
      </c>
      <c r="DE7" s="591"/>
      <c r="DF7" s="591"/>
      <c r="DG7" s="591"/>
      <c r="DH7" s="591"/>
      <c r="DI7" s="591"/>
      <c r="DJ7" s="591"/>
      <c r="DK7" s="591"/>
      <c r="DL7" s="591"/>
      <c r="DM7" s="591"/>
      <c r="DN7" s="591"/>
      <c r="DO7" s="591"/>
      <c r="DP7" s="592"/>
      <c r="DQ7" s="596">
        <v>5235962</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16536</v>
      </c>
      <c r="S8" s="591"/>
      <c r="T8" s="591"/>
      <c r="U8" s="591"/>
      <c r="V8" s="591"/>
      <c r="W8" s="591"/>
      <c r="X8" s="591"/>
      <c r="Y8" s="592"/>
      <c r="Z8" s="643">
        <v>0</v>
      </c>
      <c r="AA8" s="643"/>
      <c r="AB8" s="643"/>
      <c r="AC8" s="643"/>
      <c r="AD8" s="644">
        <v>16536</v>
      </c>
      <c r="AE8" s="644"/>
      <c r="AF8" s="644"/>
      <c r="AG8" s="644"/>
      <c r="AH8" s="644"/>
      <c r="AI8" s="644"/>
      <c r="AJ8" s="644"/>
      <c r="AK8" s="644"/>
      <c r="AL8" s="613">
        <v>0.1</v>
      </c>
      <c r="AM8" s="645"/>
      <c r="AN8" s="645"/>
      <c r="AO8" s="646"/>
      <c r="AP8" s="587" t="s">
        <v>220</v>
      </c>
      <c r="AQ8" s="588"/>
      <c r="AR8" s="588"/>
      <c r="AS8" s="588"/>
      <c r="AT8" s="588"/>
      <c r="AU8" s="588"/>
      <c r="AV8" s="588"/>
      <c r="AW8" s="588"/>
      <c r="AX8" s="588"/>
      <c r="AY8" s="588"/>
      <c r="AZ8" s="588"/>
      <c r="BA8" s="588"/>
      <c r="BB8" s="588"/>
      <c r="BC8" s="588"/>
      <c r="BD8" s="588"/>
      <c r="BE8" s="588"/>
      <c r="BF8" s="589"/>
      <c r="BG8" s="590">
        <v>164836</v>
      </c>
      <c r="BH8" s="591"/>
      <c r="BI8" s="591"/>
      <c r="BJ8" s="591"/>
      <c r="BK8" s="591"/>
      <c r="BL8" s="591"/>
      <c r="BM8" s="591"/>
      <c r="BN8" s="592"/>
      <c r="BO8" s="643">
        <v>1.5</v>
      </c>
      <c r="BP8" s="643"/>
      <c r="BQ8" s="643"/>
      <c r="BR8" s="643"/>
      <c r="BS8" s="596" t="s">
        <v>112</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13968249</v>
      </c>
      <c r="CS8" s="591"/>
      <c r="CT8" s="591"/>
      <c r="CU8" s="591"/>
      <c r="CV8" s="591"/>
      <c r="CW8" s="591"/>
      <c r="CX8" s="591"/>
      <c r="CY8" s="592"/>
      <c r="CZ8" s="643">
        <v>28.3</v>
      </c>
      <c r="DA8" s="643"/>
      <c r="DB8" s="643"/>
      <c r="DC8" s="643"/>
      <c r="DD8" s="596">
        <v>484377</v>
      </c>
      <c r="DE8" s="591"/>
      <c r="DF8" s="591"/>
      <c r="DG8" s="591"/>
      <c r="DH8" s="591"/>
      <c r="DI8" s="591"/>
      <c r="DJ8" s="591"/>
      <c r="DK8" s="591"/>
      <c r="DL8" s="591"/>
      <c r="DM8" s="591"/>
      <c r="DN8" s="591"/>
      <c r="DO8" s="591"/>
      <c r="DP8" s="592"/>
      <c r="DQ8" s="596">
        <v>6894636</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9245</v>
      </c>
      <c r="S9" s="591"/>
      <c r="T9" s="591"/>
      <c r="U9" s="591"/>
      <c r="V9" s="591"/>
      <c r="W9" s="591"/>
      <c r="X9" s="591"/>
      <c r="Y9" s="592"/>
      <c r="Z9" s="643">
        <v>0</v>
      </c>
      <c r="AA9" s="643"/>
      <c r="AB9" s="643"/>
      <c r="AC9" s="643"/>
      <c r="AD9" s="644">
        <v>9245</v>
      </c>
      <c r="AE9" s="644"/>
      <c r="AF9" s="644"/>
      <c r="AG9" s="644"/>
      <c r="AH9" s="644"/>
      <c r="AI9" s="644"/>
      <c r="AJ9" s="644"/>
      <c r="AK9" s="644"/>
      <c r="AL9" s="613">
        <v>0</v>
      </c>
      <c r="AM9" s="645"/>
      <c r="AN9" s="645"/>
      <c r="AO9" s="646"/>
      <c r="AP9" s="587" t="s">
        <v>223</v>
      </c>
      <c r="AQ9" s="588"/>
      <c r="AR9" s="588"/>
      <c r="AS9" s="588"/>
      <c r="AT9" s="588"/>
      <c r="AU9" s="588"/>
      <c r="AV9" s="588"/>
      <c r="AW9" s="588"/>
      <c r="AX9" s="588"/>
      <c r="AY9" s="588"/>
      <c r="AZ9" s="588"/>
      <c r="BA9" s="588"/>
      <c r="BB9" s="588"/>
      <c r="BC9" s="588"/>
      <c r="BD9" s="588"/>
      <c r="BE9" s="588"/>
      <c r="BF9" s="589"/>
      <c r="BG9" s="590">
        <v>3532998</v>
      </c>
      <c r="BH9" s="591"/>
      <c r="BI9" s="591"/>
      <c r="BJ9" s="591"/>
      <c r="BK9" s="591"/>
      <c r="BL9" s="591"/>
      <c r="BM9" s="591"/>
      <c r="BN9" s="592"/>
      <c r="BO9" s="643">
        <v>31.4</v>
      </c>
      <c r="BP9" s="643"/>
      <c r="BQ9" s="643"/>
      <c r="BR9" s="643"/>
      <c r="BS9" s="596" t="s">
        <v>112</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2415291</v>
      </c>
      <c r="CS9" s="591"/>
      <c r="CT9" s="591"/>
      <c r="CU9" s="591"/>
      <c r="CV9" s="591"/>
      <c r="CW9" s="591"/>
      <c r="CX9" s="591"/>
      <c r="CY9" s="592"/>
      <c r="CZ9" s="643">
        <v>4.9000000000000004</v>
      </c>
      <c r="DA9" s="643"/>
      <c r="DB9" s="643"/>
      <c r="DC9" s="643"/>
      <c r="DD9" s="596">
        <v>18764</v>
      </c>
      <c r="DE9" s="591"/>
      <c r="DF9" s="591"/>
      <c r="DG9" s="591"/>
      <c r="DH9" s="591"/>
      <c r="DI9" s="591"/>
      <c r="DJ9" s="591"/>
      <c r="DK9" s="591"/>
      <c r="DL9" s="591"/>
      <c r="DM9" s="591"/>
      <c r="DN9" s="591"/>
      <c r="DO9" s="591"/>
      <c r="DP9" s="592"/>
      <c r="DQ9" s="596">
        <v>2039762</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1606940</v>
      </c>
      <c r="S10" s="591"/>
      <c r="T10" s="591"/>
      <c r="U10" s="591"/>
      <c r="V10" s="591"/>
      <c r="W10" s="591"/>
      <c r="X10" s="591"/>
      <c r="Y10" s="592"/>
      <c r="Z10" s="643">
        <v>3.1</v>
      </c>
      <c r="AA10" s="643"/>
      <c r="AB10" s="643"/>
      <c r="AC10" s="643"/>
      <c r="AD10" s="644">
        <v>1606940</v>
      </c>
      <c r="AE10" s="644"/>
      <c r="AF10" s="644"/>
      <c r="AG10" s="644"/>
      <c r="AH10" s="644"/>
      <c r="AI10" s="644"/>
      <c r="AJ10" s="644"/>
      <c r="AK10" s="644"/>
      <c r="AL10" s="613">
        <v>5.7</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278814</v>
      </c>
      <c r="BH10" s="591"/>
      <c r="BI10" s="591"/>
      <c r="BJ10" s="591"/>
      <c r="BK10" s="591"/>
      <c r="BL10" s="591"/>
      <c r="BM10" s="591"/>
      <c r="BN10" s="592"/>
      <c r="BO10" s="643">
        <v>2.5</v>
      </c>
      <c r="BP10" s="643"/>
      <c r="BQ10" s="643"/>
      <c r="BR10" s="643"/>
      <c r="BS10" s="596">
        <v>46237</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177533</v>
      </c>
      <c r="CS10" s="591"/>
      <c r="CT10" s="591"/>
      <c r="CU10" s="591"/>
      <c r="CV10" s="591"/>
      <c r="CW10" s="591"/>
      <c r="CX10" s="591"/>
      <c r="CY10" s="592"/>
      <c r="CZ10" s="643">
        <v>0.4</v>
      </c>
      <c r="DA10" s="643"/>
      <c r="DB10" s="643"/>
      <c r="DC10" s="643"/>
      <c r="DD10" s="596">
        <v>2376</v>
      </c>
      <c r="DE10" s="591"/>
      <c r="DF10" s="591"/>
      <c r="DG10" s="591"/>
      <c r="DH10" s="591"/>
      <c r="DI10" s="591"/>
      <c r="DJ10" s="591"/>
      <c r="DK10" s="591"/>
      <c r="DL10" s="591"/>
      <c r="DM10" s="591"/>
      <c r="DN10" s="591"/>
      <c r="DO10" s="591"/>
      <c r="DP10" s="592"/>
      <c r="DQ10" s="596">
        <v>70902</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v>12942</v>
      </c>
      <c r="S11" s="591"/>
      <c r="T11" s="591"/>
      <c r="U11" s="591"/>
      <c r="V11" s="591"/>
      <c r="W11" s="591"/>
      <c r="X11" s="591"/>
      <c r="Y11" s="592"/>
      <c r="Z11" s="643">
        <v>0</v>
      </c>
      <c r="AA11" s="643"/>
      <c r="AB11" s="643"/>
      <c r="AC11" s="643"/>
      <c r="AD11" s="644">
        <v>12942</v>
      </c>
      <c r="AE11" s="644"/>
      <c r="AF11" s="644"/>
      <c r="AG11" s="644"/>
      <c r="AH11" s="644"/>
      <c r="AI11" s="644"/>
      <c r="AJ11" s="644"/>
      <c r="AK11" s="644"/>
      <c r="AL11" s="613">
        <v>0</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515279</v>
      </c>
      <c r="BH11" s="591"/>
      <c r="BI11" s="591"/>
      <c r="BJ11" s="591"/>
      <c r="BK11" s="591"/>
      <c r="BL11" s="591"/>
      <c r="BM11" s="591"/>
      <c r="BN11" s="592"/>
      <c r="BO11" s="643">
        <v>4.5999999999999996</v>
      </c>
      <c r="BP11" s="643"/>
      <c r="BQ11" s="643"/>
      <c r="BR11" s="643"/>
      <c r="BS11" s="596">
        <v>101696</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4345595</v>
      </c>
      <c r="CS11" s="591"/>
      <c r="CT11" s="591"/>
      <c r="CU11" s="591"/>
      <c r="CV11" s="591"/>
      <c r="CW11" s="591"/>
      <c r="CX11" s="591"/>
      <c r="CY11" s="592"/>
      <c r="CZ11" s="643">
        <v>8.8000000000000007</v>
      </c>
      <c r="DA11" s="643"/>
      <c r="DB11" s="643"/>
      <c r="DC11" s="643"/>
      <c r="DD11" s="596">
        <v>947953</v>
      </c>
      <c r="DE11" s="591"/>
      <c r="DF11" s="591"/>
      <c r="DG11" s="591"/>
      <c r="DH11" s="591"/>
      <c r="DI11" s="591"/>
      <c r="DJ11" s="591"/>
      <c r="DK11" s="591"/>
      <c r="DL11" s="591"/>
      <c r="DM11" s="591"/>
      <c r="DN11" s="591"/>
      <c r="DO11" s="591"/>
      <c r="DP11" s="592"/>
      <c r="DQ11" s="596">
        <v>1633430</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5660474</v>
      </c>
      <c r="BH12" s="591"/>
      <c r="BI12" s="591"/>
      <c r="BJ12" s="591"/>
      <c r="BK12" s="591"/>
      <c r="BL12" s="591"/>
      <c r="BM12" s="591"/>
      <c r="BN12" s="592"/>
      <c r="BO12" s="643">
        <v>50.3</v>
      </c>
      <c r="BP12" s="643"/>
      <c r="BQ12" s="643"/>
      <c r="BR12" s="643"/>
      <c r="BS12" s="596">
        <v>180784</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2658649</v>
      </c>
      <c r="CS12" s="591"/>
      <c r="CT12" s="591"/>
      <c r="CU12" s="591"/>
      <c r="CV12" s="591"/>
      <c r="CW12" s="591"/>
      <c r="CX12" s="591"/>
      <c r="CY12" s="592"/>
      <c r="CZ12" s="643">
        <v>5.4</v>
      </c>
      <c r="DA12" s="643"/>
      <c r="DB12" s="643"/>
      <c r="DC12" s="643"/>
      <c r="DD12" s="596">
        <v>26858</v>
      </c>
      <c r="DE12" s="591"/>
      <c r="DF12" s="591"/>
      <c r="DG12" s="591"/>
      <c r="DH12" s="591"/>
      <c r="DI12" s="591"/>
      <c r="DJ12" s="591"/>
      <c r="DK12" s="591"/>
      <c r="DL12" s="591"/>
      <c r="DM12" s="591"/>
      <c r="DN12" s="591"/>
      <c r="DO12" s="591"/>
      <c r="DP12" s="592"/>
      <c r="DQ12" s="596">
        <v>1252246</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100669</v>
      </c>
      <c r="S13" s="591"/>
      <c r="T13" s="591"/>
      <c r="U13" s="591"/>
      <c r="V13" s="591"/>
      <c r="W13" s="591"/>
      <c r="X13" s="591"/>
      <c r="Y13" s="592"/>
      <c r="Z13" s="643">
        <v>0.2</v>
      </c>
      <c r="AA13" s="643"/>
      <c r="AB13" s="643"/>
      <c r="AC13" s="643"/>
      <c r="AD13" s="644">
        <v>100669</v>
      </c>
      <c r="AE13" s="644"/>
      <c r="AF13" s="644"/>
      <c r="AG13" s="644"/>
      <c r="AH13" s="644"/>
      <c r="AI13" s="644"/>
      <c r="AJ13" s="644"/>
      <c r="AK13" s="644"/>
      <c r="AL13" s="613">
        <v>0.4</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5442904</v>
      </c>
      <c r="BH13" s="591"/>
      <c r="BI13" s="591"/>
      <c r="BJ13" s="591"/>
      <c r="BK13" s="591"/>
      <c r="BL13" s="591"/>
      <c r="BM13" s="591"/>
      <c r="BN13" s="592"/>
      <c r="BO13" s="643">
        <v>48.4</v>
      </c>
      <c r="BP13" s="643"/>
      <c r="BQ13" s="643"/>
      <c r="BR13" s="643"/>
      <c r="BS13" s="596">
        <v>180784</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5481908</v>
      </c>
      <c r="CS13" s="591"/>
      <c r="CT13" s="591"/>
      <c r="CU13" s="591"/>
      <c r="CV13" s="591"/>
      <c r="CW13" s="591"/>
      <c r="CX13" s="591"/>
      <c r="CY13" s="592"/>
      <c r="CZ13" s="643">
        <v>11.1</v>
      </c>
      <c r="DA13" s="643"/>
      <c r="DB13" s="643"/>
      <c r="DC13" s="643"/>
      <c r="DD13" s="596">
        <v>2528842</v>
      </c>
      <c r="DE13" s="591"/>
      <c r="DF13" s="591"/>
      <c r="DG13" s="591"/>
      <c r="DH13" s="591"/>
      <c r="DI13" s="591"/>
      <c r="DJ13" s="591"/>
      <c r="DK13" s="591"/>
      <c r="DL13" s="591"/>
      <c r="DM13" s="591"/>
      <c r="DN13" s="591"/>
      <c r="DO13" s="591"/>
      <c r="DP13" s="592"/>
      <c r="DQ13" s="596">
        <v>3160805</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313411</v>
      </c>
      <c r="BH14" s="591"/>
      <c r="BI14" s="591"/>
      <c r="BJ14" s="591"/>
      <c r="BK14" s="591"/>
      <c r="BL14" s="591"/>
      <c r="BM14" s="591"/>
      <c r="BN14" s="592"/>
      <c r="BO14" s="643">
        <v>2.8</v>
      </c>
      <c r="BP14" s="643"/>
      <c r="BQ14" s="643"/>
      <c r="BR14" s="643"/>
      <c r="BS14" s="596" t="s">
        <v>112</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1676653</v>
      </c>
      <c r="CS14" s="591"/>
      <c r="CT14" s="591"/>
      <c r="CU14" s="591"/>
      <c r="CV14" s="591"/>
      <c r="CW14" s="591"/>
      <c r="CX14" s="591"/>
      <c r="CY14" s="592"/>
      <c r="CZ14" s="643">
        <v>3.4</v>
      </c>
      <c r="DA14" s="643"/>
      <c r="DB14" s="643"/>
      <c r="DC14" s="643"/>
      <c r="DD14" s="596">
        <v>196429</v>
      </c>
      <c r="DE14" s="591"/>
      <c r="DF14" s="591"/>
      <c r="DG14" s="591"/>
      <c r="DH14" s="591"/>
      <c r="DI14" s="591"/>
      <c r="DJ14" s="591"/>
      <c r="DK14" s="591"/>
      <c r="DL14" s="591"/>
      <c r="DM14" s="591"/>
      <c r="DN14" s="591"/>
      <c r="DO14" s="591"/>
      <c r="DP14" s="592"/>
      <c r="DQ14" s="596">
        <v>1489763</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38509</v>
      </c>
      <c r="S15" s="591"/>
      <c r="T15" s="591"/>
      <c r="U15" s="591"/>
      <c r="V15" s="591"/>
      <c r="W15" s="591"/>
      <c r="X15" s="591"/>
      <c r="Y15" s="592"/>
      <c r="Z15" s="643">
        <v>0.1</v>
      </c>
      <c r="AA15" s="643"/>
      <c r="AB15" s="643"/>
      <c r="AC15" s="643"/>
      <c r="AD15" s="644">
        <v>38509</v>
      </c>
      <c r="AE15" s="644"/>
      <c r="AF15" s="644"/>
      <c r="AG15" s="644"/>
      <c r="AH15" s="644"/>
      <c r="AI15" s="644"/>
      <c r="AJ15" s="644"/>
      <c r="AK15" s="644"/>
      <c r="AL15" s="613">
        <v>0.1</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669302</v>
      </c>
      <c r="BH15" s="591"/>
      <c r="BI15" s="591"/>
      <c r="BJ15" s="591"/>
      <c r="BK15" s="591"/>
      <c r="BL15" s="591"/>
      <c r="BM15" s="591"/>
      <c r="BN15" s="592"/>
      <c r="BO15" s="643">
        <v>5.9</v>
      </c>
      <c r="BP15" s="643"/>
      <c r="BQ15" s="643"/>
      <c r="BR15" s="643"/>
      <c r="BS15" s="596" t="s">
        <v>112</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6201908</v>
      </c>
      <c r="CS15" s="591"/>
      <c r="CT15" s="591"/>
      <c r="CU15" s="591"/>
      <c r="CV15" s="591"/>
      <c r="CW15" s="591"/>
      <c r="CX15" s="591"/>
      <c r="CY15" s="592"/>
      <c r="CZ15" s="643">
        <v>12.6</v>
      </c>
      <c r="DA15" s="643"/>
      <c r="DB15" s="643"/>
      <c r="DC15" s="643"/>
      <c r="DD15" s="596">
        <v>1874651</v>
      </c>
      <c r="DE15" s="591"/>
      <c r="DF15" s="591"/>
      <c r="DG15" s="591"/>
      <c r="DH15" s="591"/>
      <c r="DI15" s="591"/>
      <c r="DJ15" s="591"/>
      <c r="DK15" s="591"/>
      <c r="DL15" s="591"/>
      <c r="DM15" s="591"/>
      <c r="DN15" s="591"/>
      <c r="DO15" s="591"/>
      <c r="DP15" s="592"/>
      <c r="DQ15" s="596">
        <v>4069924</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15188326</v>
      </c>
      <c r="S16" s="591"/>
      <c r="T16" s="591"/>
      <c r="U16" s="591"/>
      <c r="V16" s="591"/>
      <c r="W16" s="591"/>
      <c r="X16" s="591"/>
      <c r="Y16" s="592"/>
      <c r="Z16" s="643">
        <v>29.6</v>
      </c>
      <c r="AA16" s="643"/>
      <c r="AB16" s="643"/>
      <c r="AC16" s="643"/>
      <c r="AD16" s="644">
        <v>14030683</v>
      </c>
      <c r="AE16" s="644"/>
      <c r="AF16" s="644"/>
      <c r="AG16" s="644"/>
      <c r="AH16" s="644"/>
      <c r="AI16" s="644"/>
      <c r="AJ16" s="644"/>
      <c r="AK16" s="644"/>
      <c r="AL16" s="613">
        <v>50.1</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t="s">
        <v>112</v>
      </c>
      <c r="CS16" s="591"/>
      <c r="CT16" s="591"/>
      <c r="CU16" s="591"/>
      <c r="CV16" s="591"/>
      <c r="CW16" s="591"/>
      <c r="CX16" s="591"/>
      <c r="CY16" s="592"/>
      <c r="CZ16" s="643" t="s">
        <v>112</v>
      </c>
      <c r="DA16" s="643"/>
      <c r="DB16" s="643"/>
      <c r="DC16" s="643"/>
      <c r="DD16" s="596" t="s">
        <v>112</v>
      </c>
      <c r="DE16" s="591"/>
      <c r="DF16" s="591"/>
      <c r="DG16" s="591"/>
      <c r="DH16" s="591"/>
      <c r="DI16" s="591"/>
      <c r="DJ16" s="591"/>
      <c r="DK16" s="591"/>
      <c r="DL16" s="591"/>
      <c r="DM16" s="591"/>
      <c r="DN16" s="591"/>
      <c r="DO16" s="591"/>
      <c r="DP16" s="592"/>
      <c r="DQ16" s="596" t="s">
        <v>112</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14030683</v>
      </c>
      <c r="S17" s="591"/>
      <c r="T17" s="591"/>
      <c r="U17" s="591"/>
      <c r="V17" s="591"/>
      <c r="W17" s="591"/>
      <c r="X17" s="591"/>
      <c r="Y17" s="592"/>
      <c r="Z17" s="643">
        <v>27.3</v>
      </c>
      <c r="AA17" s="643"/>
      <c r="AB17" s="643"/>
      <c r="AC17" s="643"/>
      <c r="AD17" s="644">
        <v>14030683</v>
      </c>
      <c r="AE17" s="644"/>
      <c r="AF17" s="644"/>
      <c r="AG17" s="644"/>
      <c r="AH17" s="644"/>
      <c r="AI17" s="644"/>
      <c r="AJ17" s="644"/>
      <c r="AK17" s="644"/>
      <c r="AL17" s="613">
        <v>50.1</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5678381</v>
      </c>
      <c r="CS17" s="591"/>
      <c r="CT17" s="591"/>
      <c r="CU17" s="591"/>
      <c r="CV17" s="591"/>
      <c r="CW17" s="591"/>
      <c r="CX17" s="591"/>
      <c r="CY17" s="592"/>
      <c r="CZ17" s="643">
        <v>11.5</v>
      </c>
      <c r="DA17" s="643"/>
      <c r="DB17" s="643"/>
      <c r="DC17" s="643"/>
      <c r="DD17" s="596" t="s">
        <v>112</v>
      </c>
      <c r="DE17" s="591"/>
      <c r="DF17" s="591"/>
      <c r="DG17" s="591"/>
      <c r="DH17" s="591"/>
      <c r="DI17" s="591"/>
      <c r="DJ17" s="591"/>
      <c r="DK17" s="591"/>
      <c r="DL17" s="591"/>
      <c r="DM17" s="591"/>
      <c r="DN17" s="591"/>
      <c r="DO17" s="591"/>
      <c r="DP17" s="592"/>
      <c r="DQ17" s="596">
        <v>5394124</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1115178</v>
      </c>
      <c r="S18" s="591"/>
      <c r="T18" s="591"/>
      <c r="U18" s="591"/>
      <c r="V18" s="591"/>
      <c r="W18" s="591"/>
      <c r="X18" s="591"/>
      <c r="Y18" s="592"/>
      <c r="Z18" s="643">
        <v>2.2000000000000002</v>
      </c>
      <c r="AA18" s="643"/>
      <c r="AB18" s="643"/>
      <c r="AC18" s="643"/>
      <c r="AD18" s="644" t="s">
        <v>112</v>
      </c>
      <c r="AE18" s="644"/>
      <c r="AF18" s="644"/>
      <c r="AG18" s="644"/>
      <c r="AH18" s="644"/>
      <c r="AI18" s="644"/>
      <c r="AJ18" s="644"/>
      <c r="AK18" s="644"/>
      <c r="AL18" s="613" t="s">
        <v>112</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v>42465</v>
      </c>
      <c r="S19" s="591"/>
      <c r="T19" s="591"/>
      <c r="U19" s="591"/>
      <c r="V19" s="591"/>
      <c r="W19" s="591"/>
      <c r="X19" s="591"/>
      <c r="Y19" s="592"/>
      <c r="Z19" s="643">
        <v>0.1</v>
      </c>
      <c r="AA19" s="643"/>
      <c r="AB19" s="643"/>
      <c r="AC19" s="643"/>
      <c r="AD19" s="644" t="s">
        <v>112</v>
      </c>
      <c r="AE19" s="644"/>
      <c r="AF19" s="644"/>
      <c r="AG19" s="644"/>
      <c r="AH19" s="644"/>
      <c r="AI19" s="644"/>
      <c r="AJ19" s="644"/>
      <c r="AK19" s="644"/>
      <c r="AL19" s="613" t="s">
        <v>112</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117120</v>
      </c>
      <c r="BH19" s="591"/>
      <c r="BI19" s="591"/>
      <c r="BJ19" s="591"/>
      <c r="BK19" s="591"/>
      <c r="BL19" s="591"/>
      <c r="BM19" s="591"/>
      <c r="BN19" s="592"/>
      <c r="BO19" s="643">
        <v>1</v>
      </c>
      <c r="BP19" s="643"/>
      <c r="BQ19" s="643"/>
      <c r="BR19" s="643"/>
      <c r="BS19" s="596" t="s">
        <v>112</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29074564</v>
      </c>
      <c r="S20" s="591"/>
      <c r="T20" s="591"/>
      <c r="U20" s="591"/>
      <c r="V20" s="591"/>
      <c r="W20" s="591"/>
      <c r="X20" s="591"/>
      <c r="Y20" s="592"/>
      <c r="Z20" s="643">
        <v>56.6</v>
      </c>
      <c r="AA20" s="643"/>
      <c r="AB20" s="643"/>
      <c r="AC20" s="643"/>
      <c r="AD20" s="644">
        <v>27916921</v>
      </c>
      <c r="AE20" s="644"/>
      <c r="AF20" s="644"/>
      <c r="AG20" s="644"/>
      <c r="AH20" s="644"/>
      <c r="AI20" s="644"/>
      <c r="AJ20" s="644"/>
      <c r="AK20" s="644"/>
      <c r="AL20" s="613">
        <v>99.7</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117120</v>
      </c>
      <c r="BH20" s="591"/>
      <c r="BI20" s="591"/>
      <c r="BJ20" s="591"/>
      <c r="BK20" s="591"/>
      <c r="BL20" s="591"/>
      <c r="BM20" s="591"/>
      <c r="BN20" s="592"/>
      <c r="BO20" s="643">
        <v>1</v>
      </c>
      <c r="BP20" s="643"/>
      <c r="BQ20" s="643"/>
      <c r="BR20" s="643"/>
      <c r="BS20" s="596" t="s">
        <v>112</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49366876</v>
      </c>
      <c r="CS20" s="591"/>
      <c r="CT20" s="591"/>
      <c r="CU20" s="591"/>
      <c r="CV20" s="591"/>
      <c r="CW20" s="591"/>
      <c r="CX20" s="591"/>
      <c r="CY20" s="592"/>
      <c r="CZ20" s="643">
        <v>100</v>
      </c>
      <c r="DA20" s="643"/>
      <c r="DB20" s="643"/>
      <c r="DC20" s="643"/>
      <c r="DD20" s="596">
        <v>6192972</v>
      </c>
      <c r="DE20" s="591"/>
      <c r="DF20" s="591"/>
      <c r="DG20" s="591"/>
      <c r="DH20" s="591"/>
      <c r="DI20" s="591"/>
      <c r="DJ20" s="591"/>
      <c r="DK20" s="591"/>
      <c r="DL20" s="591"/>
      <c r="DM20" s="591"/>
      <c r="DN20" s="591"/>
      <c r="DO20" s="591"/>
      <c r="DP20" s="592"/>
      <c r="DQ20" s="596">
        <v>31501075</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15076</v>
      </c>
      <c r="S21" s="591"/>
      <c r="T21" s="591"/>
      <c r="U21" s="591"/>
      <c r="V21" s="591"/>
      <c r="W21" s="591"/>
      <c r="X21" s="591"/>
      <c r="Y21" s="592"/>
      <c r="Z21" s="643">
        <v>0</v>
      </c>
      <c r="AA21" s="643"/>
      <c r="AB21" s="643"/>
      <c r="AC21" s="643"/>
      <c r="AD21" s="644">
        <v>15076</v>
      </c>
      <c r="AE21" s="644"/>
      <c r="AF21" s="644"/>
      <c r="AG21" s="644"/>
      <c r="AH21" s="644"/>
      <c r="AI21" s="644"/>
      <c r="AJ21" s="644"/>
      <c r="AK21" s="644"/>
      <c r="AL21" s="613">
        <v>0.1</v>
      </c>
      <c r="AM21" s="645"/>
      <c r="AN21" s="645"/>
      <c r="AO21" s="646"/>
      <c r="AP21" s="684" t="s">
        <v>259</v>
      </c>
      <c r="AQ21" s="691"/>
      <c r="AR21" s="691"/>
      <c r="AS21" s="691"/>
      <c r="AT21" s="691"/>
      <c r="AU21" s="691"/>
      <c r="AV21" s="691"/>
      <c r="AW21" s="691"/>
      <c r="AX21" s="691"/>
      <c r="AY21" s="691"/>
      <c r="AZ21" s="691"/>
      <c r="BA21" s="691"/>
      <c r="BB21" s="691"/>
      <c r="BC21" s="691"/>
      <c r="BD21" s="691"/>
      <c r="BE21" s="691"/>
      <c r="BF21" s="686"/>
      <c r="BG21" s="590">
        <v>117120</v>
      </c>
      <c r="BH21" s="591"/>
      <c r="BI21" s="591"/>
      <c r="BJ21" s="591"/>
      <c r="BK21" s="591"/>
      <c r="BL21" s="591"/>
      <c r="BM21" s="591"/>
      <c r="BN21" s="592"/>
      <c r="BO21" s="643">
        <v>1</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451779</v>
      </c>
      <c r="S22" s="591"/>
      <c r="T22" s="591"/>
      <c r="U22" s="591"/>
      <c r="V22" s="591"/>
      <c r="W22" s="591"/>
      <c r="X22" s="591"/>
      <c r="Y22" s="592"/>
      <c r="Z22" s="643">
        <v>0.9</v>
      </c>
      <c r="AA22" s="643"/>
      <c r="AB22" s="643"/>
      <c r="AC22" s="643"/>
      <c r="AD22" s="644" t="s">
        <v>112</v>
      </c>
      <c r="AE22" s="644"/>
      <c r="AF22" s="644"/>
      <c r="AG22" s="644"/>
      <c r="AH22" s="644"/>
      <c r="AI22" s="644"/>
      <c r="AJ22" s="644"/>
      <c r="AK22" s="644"/>
      <c r="AL22" s="613" t="s">
        <v>112</v>
      </c>
      <c r="AM22" s="645"/>
      <c r="AN22" s="645"/>
      <c r="AO22" s="646"/>
      <c r="AP22" s="684" t="s">
        <v>261</v>
      </c>
      <c r="AQ22" s="691"/>
      <c r="AR22" s="691"/>
      <c r="AS22" s="691"/>
      <c r="AT22" s="691"/>
      <c r="AU22" s="691"/>
      <c r="AV22" s="691"/>
      <c r="AW22" s="691"/>
      <c r="AX22" s="691"/>
      <c r="AY22" s="691"/>
      <c r="AZ22" s="691"/>
      <c r="BA22" s="691"/>
      <c r="BB22" s="691"/>
      <c r="BC22" s="691"/>
      <c r="BD22" s="691"/>
      <c r="BE22" s="691"/>
      <c r="BF22" s="686"/>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669351</v>
      </c>
      <c r="S23" s="591"/>
      <c r="T23" s="591"/>
      <c r="U23" s="591"/>
      <c r="V23" s="591"/>
      <c r="W23" s="591"/>
      <c r="X23" s="591"/>
      <c r="Y23" s="592"/>
      <c r="Z23" s="643">
        <v>1.3</v>
      </c>
      <c r="AA23" s="643"/>
      <c r="AB23" s="643"/>
      <c r="AC23" s="643"/>
      <c r="AD23" s="644">
        <v>39112</v>
      </c>
      <c r="AE23" s="644"/>
      <c r="AF23" s="644"/>
      <c r="AG23" s="644"/>
      <c r="AH23" s="644"/>
      <c r="AI23" s="644"/>
      <c r="AJ23" s="644"/>
      <c r="AK23" s="644"/>
      <c r="AL23" s="613">
        <v>0.1</v>
      </c>
      <c r="AM23" s="645"/>
      <c r="AN23" s="645"/>
      <c r="AO23" s="646"/>
      <c r="AP23" s="684" t="s">
        <v>264</v>
      </c>
      <c r="AQ23" s="691"/>
      <c r="AR23" s="691"/>
      <c r="AS23" s="691"/>
      <c r="AT23" s="691"/>
      <c r="AU23" s="691"/>
      <c r="AV23" s="691"/>
      <c r="AW23" s="691"/>
      <c r="AX23" s="691"/>
      <c r="AY23" s="691"/>
      <c r="AZ23" s="691"/>
      <c r="BA23" s="691"/>
      <c r="BB23" s="691"/>
      <c r="BC23" s="691"/>
      <c r="BD23" s="691"/>
      <c r="BE23" s="691"/>
      <c r="BF23" s="686"/>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163749</v>
      </c>
      <c r="S24" s="591"/>
      <c r="T24" s="591"/>
      <c r="U24" s="591"/>
      <c r="V24" s="591"/>
      <c r="W24" s="591"/>
      <c r="X24" s="591"/>
      <c r="Y24" s="592"/>
      <c r="Z24" s="643">
        <v>0.3</v>
      </c>
      <c r="AA24" s="643"/>
      <c r="AB24" s="643"/>
      <c r="AC24" s="643"/>
      <c r="AD24" s="644" t="s">
        <v>112</v>
      </c>
      <c r="AE24" s="644"/>
      <c r="AF24" s="644"/>
      <c r="AG24" s="644"/>
      <c r="AH24" s="644"/>
      <c r="AI24" s="644"/>
      <c r="AJ24" s="644"/>
      <c r="AK24" s="644"/>
      <c r="AL24" s="613" t="s">
        <v>112</v>
      </c>
      <c r="AM24" s="645"/>
      <c r="AN24" s="645"/>
      <c r="AO24" s="646"/>
      <c r="AP24" s="684" t="s">
        <v>271</v>
      </c>
      <c r="AQ24" s="691"/>
      <c r="AR24" s="691"/>
      <c r="AS24" s="691"/>
      <c r="AT24" s="691"/>
      <c r="AU24" s="691"/>
      <c r="AV24" s="691"/>
      <c r="AW24" s="691"/>
      <c r="AX24" s="691"/>
      <c r="AY24" s="691"/>
      <c r="AZ24" s="691"/>
      <c r="BA24" s="691"/>
      <c r="BB24" s="691"/>
      <c r="BC24" s="691"/>
      <c r="BD24" s="691"/>
      <c r="BE24" s="691"/>
      <c r="BF24" s="686"/>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21909549</v>
      </c>
      <c r="CS24" s="641"/>
      <c r="CT24" s="641"/>
      <c r="CU24" s="641"/>
      <c r="CV24" s="641"/>
      <c r="CW24" s="641"/>
      <c r="CX24" s="641"/>
      <c r="CY24" s="688"/>
      <c r="CZ24" s="692">
        <v>44.4</v>
      </c>
      <c r="DA24" s="693"/>
      <c r="DB24" s="693"/>
      <c r="DC24" s="694"/>
      <c r="DD24" s="687">
        <v>15462327</v>
      </c>
      <c r="DE24" s="641"/>
      <c r="DF24" s="641"/>
      <c r="DG24" s="641"/>
      <c r="DH24" s="641"/>
      <c r="DI24" s="641"/>
      <c r="DJ24" s="641"/>
      <c r="DK24" s="688"/>
      <c r="DL24" s="687">
        <v>15309213</v>
      </c>
      <c r="DM24" s="641"/>
      <c r="DN24" s="641"/>
      <c r="DO24" s="641"/>
      <c r="DP24" s="641"/>
      <c r="DQ24" s="641"/>
      <c r="DR24" s="641"/>
      <c r="DS24" s="641"/>
      <c r="DT24" s="641"/>
      <c r="DU24" s="641"/>
      <c r="DV24" s="688"/>
      <c r="DW24" s="689">
        <v>51.9</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5866612</v>
      </c>
      <c r="S25" s="591"/>
      <c r="T25" s="591"/>
      <c r="U25" s="591"/>
      <c r="V25" s="591"/>
      <c r="W25" s="591"/>
      <c r="X25" s="591"/>
      <c r="Y25" s="592"/>
      <c r="Z25" s="643">
        <v>11.4</v>
      </c>
      <c r="AA25" s="643"/>
      <c r="AB25" s="643"/>
      <c r="AC25" s="643"/>
      <c r="AD25" s="644" t="s">
        <v>112</v>
      </c>
      <c r="AE25" s="644"/>
      <c r="AF25" s="644"/>
      <c r="AG25" s="644"/>
      <c r="AH25" s="644"/>
      <c r="AI25" s="644"/>
      <c r="AJ25" s="644"/>
      <c r="AK25" s="644"/>
      <c r="AL25" s="613" t="s">
        <v>112</v>
      </c>
      <c r="AM25" s="645"/>
      <c r="AN25" s="645"/>
      <c r="AO25" s="646"/>
      <c r="AP25" s="684" t="s">
        <v>274</v>
      </c>
      <c r="AQ25" s="691"/>
      <c r="AR25" s="691"/>
      <c r="AS25" s="691"/>
      <c r="AT25" s="691"/>
      <c r="AU25" s="691"/>
      <c r="AV25" s="691"/>
      <c r="AW25" s="691"/>
      <c r="AX25" s="691"/>
      <c r="AY25" s="691"/>
      <c r="AZ25" s="691"/>
      <c r="BA25" s="691"/>
      <c r="BB25" s="691"/>
      <c r="BC25" s="691"/>
      <c r="BD25" s="691"/>
      <c r="BE25" s="691"/>
      <c r="BF25" s="686"/>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7995318</v>
      </c>
      <c r="CS25" s="609"/>
      <c r="CT25" s="609"/>
      <c r="CU25" s="609"/>
      <c r="CV25" s="609"/>
      <c r="CW25" s="609"/>
      <c r="CX25" s="609"/>
      <c r="CY25" s="610"/>
      <c r="CZ25" s="593">
        <v>16.2</v>
      </c>
      <c r="DA25" s="611"/>
      <c r="DB25" s="611"/>
      <c r="DC25" s="612"/>
      <c r="DD25" s="596">
        <v>7548771</v>
      </c>
      <c r="DE25" s="609"/>
      <c r="DF25" s="609"/>
      <c r="DG25" s="609"/>
      <c r="DH25" s="609"/>
      <c r="DI25" s="609"/>
      <c r="DJ25" s="609"/>
      <c r="DK25" s="610"/>
      <c r="DL25" s="596">
        <v>7496342</v>
      </c>
      <c r="DM25" s="609"/>
      <c r="DN25" s="609"/>
      <c r="DO25" s="609"/>
      <c r="DP25" s="609"/>
      <c r="DQ25" s="609"/>
      <c r="DR25" s="609"/>
      <c r="DS25" s="609"/>
      <c r="DT25" s="609"/>
      <c r="DU25" s="609"/>
      <c r="DV25" s="610"/>
      <c r="DW25" s="613">
        <v>25.4</v>
      </c>
      <c r="DX25" s="614"/>
      <c r="DY25" s="614"/>
      <c r="DZ25" s="614"/>
      <c r="EA25" s="614"/>
      <c r="EB25" s="614"/>
      <c r="EC25" s="615"/>
    </row>
    <row r="26" spans="2:133" ht="11.25" customHeight="1" x14ac:dyDescent="0.15">
      <c r="B26" s="681" t="s">
        <v>276</v>
      </c>
      <c r="C26" s="682"/>
      <c r="D26" s="682"/>
      <c r="E26" s="682"/>
      <c r="F26" s="682"/>
      <c r="G26" s="682"/>
      <c r="H26" s="682"/>
      <c r="I26" s="682"/>
      <c r="J26" s="682"/>
      <c r="K26" s="682"/>
      <c r="L26" s="682"/>
      <c r="M26" s="682"/>
      <c r="N26" s="682"/>
      <c r="O26" s="682"/>
      <c r="P26" s="682"/>
      <c r="Q26" s="683"/>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4" t="s">
        <v>277</v>
      </c>
      <c r="AQ26" s="685"/>
      <c r="AR26" s="685"/>
      <c r="AS26" s="685"/>
      <c r="AT26" s="685"/>
      <c r="AU26" s="685"/>
      <c r="AV26" s="685"/>
      <c r="AW26" s="685"/>
      <c r="AX26" s="685"/>
      <c r="AY26" s="685"/>
      <c r="AZ26" s="685"/>
      <c r="BA26" s="685"/>
      <c r="BB26" s="685"/>
      <c r="BC26" s="685"/>
      <c r="BD26" s="685"/>
      <c r="BE26" s="685"/>
      <c r="BF26" s="686"/>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5042234</v>
      </c>
      <c r="CS26" s="591"/>
      <c r="CT26" s="591"/>
      <c r="CU26" s="591"/>
      <c r="CV26" s="591"/>
      <c r="CW26" s="591"/>
      <c r="CX26" s="591"/>
      <c r="CY26" s="592"/>
      <c r="CZ26" s="593">
        <v>10.199999999999999</v>
      </c>
      <c r="DA26" s="611"/>
      <c r="DB26" s="611"/>
      <c r="DC26" s="612"/>
      <c r="DD26" s="596">
        <v>4757432</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4327085</v>
      </c>
      <c r="S27" s="591"/>
      <c r="T27" s="591"/>
      <c r="U27" s="591"/>
      <c r="V27" s="591"/>
      <c r="W27" s="591"/>
      <c r="X27" s="591"/>
      <c r="Y27" s="592"/>
      <c r="Z27" s="643">
        <v>8.4</v>
      </c>
      <c r="AA27" s="643"/>
      <c r="AB27" s="643"/>
      <c r="AC27" s="643"/>
      <c r="AD27" s="644" t="s">
        <v>112</v>
      </c>
      <c r="AE27" s="644"/>
      <c r="AF27" s="644"/>
      <c r="AG27" s="644"/>
      <c r="AH27" s="644"/>
      <c r="AI27" s="644"/>
      <c r="AJ27" s="644"/>
      <c r="AK27" s="644"/>
      <c r="AL27" s="613" t="s">
        <v>112</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11252234</v>
      </c>
      <c r="BH27" s="591"/>
      <c r="BI27" s="591"/>
      <c r="BJ27" s="591"/>
      <c r="BK27" s="591"/>
      <c r="BL27" s="591"/>
      <c r="BM27" s="591"/>
      <c r="BN27" s="592"/>
      <c r="BO27" s="643">
        <v>100</v>
      </c>
      <c r="BP27" s="643"/>
      <c r="BQ27" s="643"/>
      <c r="BR27" s="643"/>
      <c r="BS27" s="596">
        <v>328717</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8236061</v>
      </c>
      <c r="CS27" s="609"/>
      <c r="CT27" s="609"/>
      <c r="CU27" s="609"/>
      <c r="CV27" s="609"/>
      <c r="CW27" s="609"/>
      <c r="CX27" s="609"/>
      <c r="CY27" s="610"/>
      <c r="CZ27" s="593">
        <v>16.7</v>
      </c>
      <c r="DA27" s="611"/>
      <c r="DB27" s="611"/>
      <c r="DC27" s="612"/>
      <c r="DD27" s="596">
        <v>2519643</v>
      </c>
      <c r="DE27" s="609"/>
      <c r="DF27" s="609"/>
      <c r="DG27" s="609"/>
      <c r="DH27" s="609"/>
      <c r="DI27" s="609"/>
      <c r="DJ27" s="609"/>
      <c r="DK27" s="610"/>
      <c r="DL27" s="596">
        <v>2418958</v>
      </c>
      <c r="DM27" s="609"/>
      <c r="DN27" s="609"/>
      <c r="DO27" s="609"/>
      <c r="DP27" s="609"/>
      <c r="DQ27" s="609"/>
      <c r="DR27" s="609"/>
      <c r="DS27" s="609"/>
      <c r="DT27" s="609"/>
      <c r="DU27" s="609"/>
      <c r="DV27" s="610"/>
      <c r="DW27" s="613">
        <v>8.1999999999999993</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114941</v>
      </c>
      <c r="S28" s="591"/>
      <c r="T28" s="591"/>
      <c r="U28" s="591"/>
      <c r="V28" s="591"/>
      <c r="W28" s="591"/>
      <c r="X28" s="591"/>
      <c r="Y28" s="592"/>
      <c r="Z28" s="643">
        <v>0.2</v>
      </c>
      <c r="AA28" s="643"/>
      <c r="AB28" s="643"/>
      <c r="AC28" s="643"/>
      <c r="AD28" s="644">
        <v>17196</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5678170</v>
      </c>
      <c r="CS28" s="591"/>
      <c r="CT28" s="591"/>
      <c r="CU28" s="591"/>
      <c r="CV28" s="591"/>
      <c r="CW28" s="591"/>
      <c r="CX28" s="591"/>
      <c r="CY28" s="592"/>
      <c r="CZ28" s="593">
        <v>11.5</v>
      </c>
      <c r="DA28" s="611"/>
      <c r="DB28" s="611"/>
      <c r="DC28" s="612"/>
      <c r="DD28" s="596">
        <v>5393913</v>
      </c>
      <c r="DE28" s="591"/>
      <c r="DF28" s="591"/>
      <c r="DG28" s="591"/>
      <c r="DH28" s="591"/>
      <c r="DI28" s="591"/>
      <c r="DJ28" s="591"/>
      <c r="DK28" s="592"/>
      <c r="DL28" s="596">
        <v>5393913</v>
      </c>
      <c r="DM28" s="591"/>
      <c r="DN28" s="591"/>
      <c r="DO28" s="591"/>
      <c r="DP28" s="591"/>
      <c r="DQ28" s="591"/>
      <c r="DR28" s="591"/>
      <c r="DS28" s="591"/>
      <c r="DT28" s="591"/>
      <c r="DU28" s="591"/>
      <c r="DV28" s="592"/>
      <c r="DW28" s="613">
        <v>18.3</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178914</v>
      </c>
      <c r="S29" s="591"/>
      <c r="T29" s="591"/>
      <c r="U29" s="591"/>
      <c r="V29" s="591"/>
      <c r="W29" s="591"/>
      <c r="X29" s="591"/>
      <c r="Y29" s="592"/>
      <c r="Z29" s="643">
        <v>0.3</v>
      </c>
      <c r="AA29" s="643"/>
      <c r="AB29" s="643"/>
      <c r="AC29" s="643"/>
      <c r="AD29" s="644" t="s">
        <v>112</v>
      </c>
      <c r="AE29" s="644"/>
      <c r="AF29" s="644"/>
      <c r="AG29" s="644"/>
      <c r="AH29" s="644"/>
      <c r="AI29" s="644"/>
      <c r="AJ29" s="644"/>
      <c r="AK29" s="644"/>
      <c r="AL29" s="613" t="s">
        <v>112</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5678084</v>
      </c>
      <c r="CS29" s="609"/>
      <c r="CT29" s="609"/>
      <c r="CU29" s="609"/>
      <c r="CV29" s="609"/>
      <c r="CW29" s="609"/>
      <c r="CX29" s="609"/>
      <c r="CY29" s="610"/>
      <c r="CZ29" s="593">
        <v>11.5</v>
      </c>
      <c r="DA29" s="611"/>
      <c r="DB29" s="611"/>
      <c r="DC29" s="612"/>
      <c r="DD29" s="596">
        <v>5393827</v>
      </c>
      <c r="DE29" s="609"/>
      <c r="DF29" s="609"/>
      <c r="DG29" s="609"/>
      <c r="DH29" s="609"/>
      <c r="DI29" s="609"/>
      <c r="DJ29" s="609"/>
      <c r="DK29" s="610"/>
      <c r="DL29" s="596">
        <v>5393827</v>
      </c>
      <c r="DM29" s="609"/>
      <c r="DN29" s="609"/>
      <c r="DO29" s="609"/>
      <c r="DP29" s="609"/>
      <c r="DQ29" s="609"/>
      <c r="DR29" s="609"/>
      <c r="DS29" s="609"/>
      <c r="DT29" s="609"/>
      <c r="DU29" s="609"/>
      <c r="DV29" s="610"/>
      <c r="DW29" s="613">
        <v>18.3</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1352696</v>
      </c>
      <c r="S30" s="591"/>
      <c r="T30" s="591"/>
      <c r="U30" s="591"/>
      <c r="V30" s="591"/>
      <c r="W30" s="591"/>
      <c r="X30" s="591"/>
      <c r="Y30" s="592"/>
      <c r="Z30" s="643">
        <v>2.6</v>
      </c>
      <c r="AA30" s="643"/>
      <c r="AB30" s="643"/>
      <c r="AC30" s="643"/>
      <c r="AD30" s="644" t="s">
        <v>112</v>
      </c>
      <c r="AE30" s="644"/>
      <c r="AF30" s="644"/>
      <c r="AG30" s="644"/>
      <c r="AH30" s="644"/>
      <c r="AI30" s="644"/>
      <c r="AJ30" s="644"/>
      <c r="AK30" s="644"/>
      <c r="AL30" s="613" t="s">
        <v>112</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98.8</v>
      </c>
      <c r="BH30" s="657"/>
      <c r="BI30" s="657"/>
      <c r="BJ30" s="657"/>
      <c r="BK30" s="657"/>
      <c r="BL30" s="657"/>
      <c r="BM30" s="658">
        <v>96.3</v>
      </c>
      <c r="BN30" s="657"/>
      <c r="BO30" s="657"/>
      <c r="BP30" s="657"/>
      <c r="BQ30" s="659"/>
      <c r="BR30" s="656">
        <v>98.6</v>
      </c>
      <c r="BS30" s="657"/>
      <c r="BT30" s="657"/>
      <c r="BU30" s="657"/>
      <c r="BV30" s="657"/>
      <c r="BW30" s="657"/>
      <c r="BX30" s="658">
        <v>95.3</v>
      </c>
      <c r="BY30" s="657"/>
      <c r="BZ30" s="657"/>
      <c r="CA30" s="657"/>
      <c r="CB30" s="659"/>
      <c r="CD30" s="662"/>
      <c r="CE30" s="663"/>
      <c r="CF30" s="627" t="s">
        <v>291</v>
      </c>
      <c r="CG30" s="624"/>
      <c r="CH30" s="624"/>
      <c r="CI30" s="624"/>
      <c r="CJ30" s="624"/>
      <c r="CK30" s="624"/>
      <c r="CL30" s="624"/>
      <c r="CM30" s="624"/>
      <c r="CN30" s="624"/>
      <c r="CO30" s="624"/>
      <c r="CP30" s="624"/>
      <c r="CQ30" s="625"/>
      <c r="CR30" s="590">
        <v>5273277</v>
      </c>
      <c r="CS30" s="591"/>
      <c r="CT30" s="591"/>
      <c r="CU30" s="591"/>
      <c r="CV30" s="591"/>
      <c r="CW30" s="591"/>
      <c r="CX30" s="591"/>
      <c r="CY30" s="592"/>
      <c r="CZ30" s="593">
        <v>10.7</v>
      </c>
      <c r="DA30" s="611"/>
      <c r="DB30" s="611"/>
      <c r="DC30" s="612"/>
      <c r="DD30" s="596">
        <v>5000001</v>
      </c>
      <c r="DE30" s="591"/>
      <c r="DF30" s="591"/>
      <c r="DG30" s="591"/>
      <c r="DH30" s="591"/>
      <c r="DI30" s="591"/>
      <c r="DJ30" s="591"/>
      <c r="DK30" s="592"/>
      <c r="DL30" s="596">
        <v>5000001</v>
      </c>
      <c r="DM30" s="591"/>
      <c r="DN30" s="591"/>
      <c r="DO30" s="591"/>
      <c r="DP30" s="591"/>
      <c r="DQ30" s="591"/>
      <c r="DR30" s="591"/>
      <c r="DS30" s="591"/>
      <c r="DT30" s="591"/>
      <c r="DU30" s="591"/>
      <c r="DV30" s="592"/>
      <c r="DW30" s="613">
        <v>17</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1879100</v>
      </c>
      <c r="S31" s="591"/>
      <c r="T31" s="591"/>
      <c r="U31" s="591"/>
      <c r="V31" s="591"/>
      <c r="W31" s="591"/>
      <c r="X31" s="591"/>
      <c r="Y31" s="592"/>
      <c r="Z31" s="643">
        <v>3.7</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99.1</v>
      </c>
      <c r="BH31" s="609"/>
      <c r="BI31" s="609"/>
      <c r="BJ31" s="609"/>
      <c r="BK31" s="609"/>
      <c r="BL31" s="609"/>
      <c r="BM31" s="645">
        <v>97.4</v>
      </c>
      <c r="BN31" s="655"/>
      <c r="BO31" s="655"/>
      <c r="BP31" s="655"/>
      <c r="BQ31" s="619"/>
      <c r="BR31" s="654">
        <v>99</v>
      </c>
      <c r="BS31" s="609"/>
      <c r="BT31" s="609"/>
      <c r="BU31" s="609"/>
      <c r="BV31" s="609"/>
      <c r="BW31" s="609"/>
      <c r="BX31" s="645">
        <v>96.5</v>
      </c>
      <c r="BY31" s="655"/>
      <c r="BZ31" s="655"/>
      <c r="CA31" s="655"/>
      <c r="CB31" s="619"/>
      <c r="CD31" s="662"/>
      <c r="CE31" s="663"/>
      <c r="CF31" s="627" t="s">
        <v>295</v>
      </c>
      <c r="CG31" s="624"/>
      <c r="CH31" s="624"/>
      <c r="CI31" s="624"/>
      <c r="CJ31" s="624"/>
      <c r="CK31" s="624"/>
      <c r="CL31" s="624"/>
      <c r="CM31" s="624"/>
      <c r="CN31" s="624"/>
      <c r="CO31" s="624"/>
      <c r="CP31" s="624"/>
      <c r="CQ31" s="625"/>
      <c r="CR31" s="590">
        <v>404807</v>
      </c>
      <c r="CS31" s="609"/>
      <c r="CT31" s="609"/>
      <c r="CU31" s="609"/>
      <c r="CV31" s="609"/>
      <c r="CW31" s="609"/>
      <c r="CX31" s="609"/>
      <c r="CY31" s="610"/>
      <c r="CZ31" s="593">
        <v>0.8</v>
      </c>
      <c r="DA31" s="611"/>
      <c r="DB31" s="611"/>
      <c r="DC31" s="612"/>
      <c r="DD31" s="596">
        <v>393826</v>
      </c>
      <c r="DE31" s="609"/>
      <c r="DF31" s="609"/>
      <c r="DG31" s="609"/>
      <c r="DH31" s="609"/>
      <c r="DI31" s="609"/>
      <c r="DJ31" s="609"/>
      <c r="DK31" s="610"/>
      <c r="DL31" s="596">
        <v>393826</v>
      </c>
      <c r="DM31" s="609"/>
      <c r="DN31" s="609"/>
      <c r="DO31" s="609"/>
      <c r="DP31" s="609"/>
      <c r="DQ31" s="609"/>
      <c r="DR31" s="609"/>
      <c r="DS31" s="609"/>
      <c r="DT31" s="609"/>
      <c r="DU31" s="609"/>
      <c r="DV31" s="610"/>
      <c r="DW31" s="613">
        <v>1.3</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1194314</v>
      </c>
      <c r="S32" s="591"/>
      <c r="T32" s="591"/>
      <c r="U32" s="591"/>
      <c r="V32" s="591"/>
      <c r="W32" s="591"/>
      <c r="X32" s="591"/>
      <c r="Y32" s="592"/>
      <c r="Z32" s="643">
        <v>2.2999999999999998</v>
      </c>
      <c r="AA32" s="643"/>
      <c r="AB32" s="643"/>
      <c r="AC32" s="643"/>
      <c r="AD32" s="644">
        <v>240</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98.4</v>
      </c>
      <c r="BH32" s="575"/>
      <c r="BI32" s="575"/>
      <c r="BJ32" s="575"/>
      <c r="BK32" s="575"/>
      <c r="BL32" s="575"/>
      <c r="BM32" s="638">
        <v>94.7</v>
      </c>
      <c r="BN32" s="575"/>
      <c r="BO32" s="575"/>
      <c r="BP32" s="575"/>
      <c r="BQ32" s="632"/>
      <c r="BR32" s="653">
        <v>98.1</v>
      </c>
      <c r="BS32" s="575"/>
      <c r="BT32" s="575"/>
      <c r="BU32" s="575"/>
      <c r="BV32" s="575"/>
      <c r="BW32" s="575"/>
      <c r="BX32" s="638">
        <v>93.5</v>
      </c>
      <c r="BY32" s="575"/>
      <c r="BZ32" s="575"/>
      <c r="CA32" s="575"/>
      <c r="CB32" s="632"/>
      <c r="CD32" s="664"/>
      <c r="CE32" s="665"/>
      <c r="CF32" s="627" t="s">
        <v>298</v>
      </c>
      <c r="CG32" s="624"/>
      <c r="CH32" s="624"/>
      <c r="CI32" s="624"/>
      <c r="CJ32" s="624"/>
      <c r="CK32" s="624"/>
      <c r="CL32" s="624"/>
      <c r="CM32" s="624"/>
      <c r="CN32" s="624"/>
      <c r="CO32" s="624"/>
      <c r="CP32" s="624"/>
      <c r="CQ32" s="625"/>
      <c r="CR32" s="590">
        <v>86</v>
      </c>
      <c r="CS32" s="591"/>
      <c r="CT32" s="591"/>
      <c r="CU32" s="591"/>
      <c r="CV32" s="591"/>
      <c r="CW32" s="591"/>
      <c r="CX32" s="591"/>
      <c r="CY32" s="592"/>
      <c r="CZ32" s="593">
        <v>0</v>
      </c>
      <c r="DA32" s="611"/>
      <c r="DB32" s="611"/>
      <c r="DC32" s="612"/>
      <c r="DD32" s="596">
        <v>86</v>
      </c>
      <c r="DE32" s="591"/>
      <c r="DF32" s="591"/>
      <c r="DG32" s="591"/>
      <c r="DH32" s="591"/>
      <c r="DI32" s="591"/>
      <c r="DJ32" s="591"/>
      <c r="DK32" s="592"/>
      <c r="DL32" s="596">
        <v>86</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6058900</v>
      </c>
      <c r="S33" s="591"/>
      <c r="T33" s="591"/>
      <c r="U33" s="591"/>
      <c r="V33" s="591"/>
      <c r="W33" s="591"/>
      <c r="X33" s="591"/>
      <c r="Y33" s="592"/>
      <c r="Z33" s="643">
        <v>11.8</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21264355</v>
      </c>
      <c r="CS33" s="609"/>
      <c r="CT33" s="609"/>
      <c r="CU33" s="609"/>
      <c r="CV33" s="609"/>
      <c r="CW33" s="609"/>
      <c r="CX33" s="609"/>
      <c r="CY33" s="610"/>
      <c r="CZ33" s="593">
        <v>43.1</v>
      </c>
      <c r="DA33" s="611"/>
      <c r="DB33" s="611"/>
      <c r="DC33" s="612"/>
      <c r="DD33" s="596">
        <v>15196501</v>
      </c>
      <c r="DE33" s="609"/>
      <c r="DF33" s="609"/>
      <c r="DG33" s="609"/>
      <c r="DH33" s="609"/>
      <c r="DI33" s="609"/>
      <c r="DJ33" s="609"/>
      <c r="DK33" s="610"/>
      <c r="DL33" s="596">
        <v>10438610</v>
      </c>
      <c r="DM33" s="609"/>
      <c r="DN33" s="609"/>
      <c r="DO33" s="609"/>
      <c r="DP33" s="609"/>
      <c r="DQ33" s="609"/>
      <c r="DR33" s="609"/>
      <c r="DS33" s="609"/>
      <c r="DT33" s="609"/>
      <c r="DU33" s="609"/>
      <c r="DV33" s="610"/>
      <c r="DW33" s="613">
        <v>35.4</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5846390</v>
      </c>
      <c r="CS34" s="591"/>
      <c r="CT34" s="591"/>
      <c r="CU34" s="591"/>
      <c r="CV34" s="591"/>
      <c r="CW34" s="591"/>
      <c r="CX34" s="591"/>
      <c r="CY34" s="592"/>
      <c r="CZ34" s="593">
        <v>11.8</v>
      </c>
      <c r="DA34" s="611"/>
      <c r="DB34" s="611"/>
      <c r="DC34" s="612"/>
      <c r="DD34" s="596">
        <v>4786113</v>
      </c>
      <c r="DE34" s="591"/>
      <c r="DF34" s="591"/>
      <c r="DG34" s="591"/>
      <c r="DH34" s="591"/>
      <c r="DI34" s="591"/>
      <c r="DJ34" s="591"/>
      <c r="DK34" s="592"/>
      <c r="DL34" s="596">
        <v>4487001</v>
      </c>
      <c r="DM34" s="591"/>
      <c r="DN34" s="591"/>
      <c r="DO34" s="591"/>
      <c r="DP34" s="591"/>
      <c r="DQ34" s="591"/>
      <c r="DR34" s="591"/>
      <c r="DS34" s="591"/>
      <c r="DT34" s="591"/>
      <c r="DU34" s="591"/>
      <c r="DV34" s="592"/>
      <c r="DW34" s="613">
        <v>15.2</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v>1492000</v>
      </c>
      <c r="S35" s="591"/>
      <c r="T35" s="591"/>
      <c r="U35" s="591"/>
      <c r="V35" s="591"/>
      <c r="W35" s="591"/>
      <c r="X35" s="591"/>
      <c r="Y35" s="592"/>
      <c r="Z35" s="643">
        <v>2.9</v>
      </c>
      <c r="AA35" s="643"/>
      <c r="AB35" s="643"/>
      <c r="AC35" s="643"/>
      <c r="AD35" s="644" t="s">
        <v>112</v>
      </c>
      <c r="AE35" s="644"/>
      <c r="AF35" s="644"/>
      <c r="AG35" s="644"/>
      <c r="AH35" s="644"/>
      <c r="AI35" s="644"/>
      <c r="AJ35" s="644"/>
      <c r="AK35" s="644"/>
      <c r="AL35" s="613" t="s">
        <v>112</v>
      </c>
      <c r="AM35" s="645"/>
      <c r="AN35" s="645"/>
      <c r="AO35" s="646"/>
      <c r="AP35" s="188"/>
      <c r="AQ35" s="647" t="s">
        <v>306</v>
      </c>
      <c r="AR35" s="648"/>
      <c r="AS35" s="648"/>
      <c r="AT35" s="648"/>
      <c r="AU35" s="648"/>
      <c r="AV35" s="648"/>
      <c r="AW35" s="648"/>
      <c r="AX35" s="648"/>
      <c r="AY35" s="649"/>
      <c r="AZ35" s="640">
        <v>5901513</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424272</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1044931</v>
      </c>
      <c r="CS35" s="609"/>
      <c r="CT35" s="609"/>
      <c r="CU35" s="609"/>
      <c r="CV35" s="609"/>
      <c r="CW35" s="609"/>
      <c r="CX35" s="609"/>
      <c r="CY35" s="610"/>
      <c r="CZ35" s="593">
        <v>2.1</v>
      </c>
      <c r="DA35" s="611"/>
      <c r="DB35" s="611"/>
      <c r="DC35" s="612"/>
      <c r="DD35" s="596">
        <v>1012062</v>
      </c>
      <c r="DE35" s="609"/>
      <c r="DF35" s="609"/>
      <c r="DG35" s="609"/>
      <c r="DH35" s="609"/>
      <c r="DI35" s="609"/>
      <c r="DJ35" s="609"/>
      <c r="DK35" s="610"/>
      <c r="DL35" s="596">
        <v>1004627</v>
      </c>
      <c r="DM35" s="609"/>
      <c r="DN35" s="609"/>
      <c r="DO35" s="609"/>
      <c r="DP35" s="609"/>
      <c r="DQ35" s="609"/>
      <c r="DR35" s="609"/>
      <c r="DS35" s="609"/>
      <c r="DT35" s="609"/>
      <c r="DU35" s="609"/>
      <c r="DV35" s="610"/>
      <c r="DW35" s="613">
        <v>3.4</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51347081</v>
      </c>
      <c r="S36" s="631"/>
      <c r="T36" s="631"/>
      <c r="U36" s="631"/>
      <c r="V36" s="631"/>
      <c r="W36" s="631"/>
      <c r="X36" s="631"/>
      <c r="Y36" s="634"/>
      <c r="Z36" s="635">
        <v>100</v>
      </c>
      <c r="AA36" s="635"/>
      <c r="AB36" s="635"/>
      <c r="AC36" s="635"/>
      <c r="AD36" s="636">
        <v>27988545</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2095527</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249468</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6792170</v>
      </c>
      <c r="CS36" s="591"/>
      <c r="CT36" s="591"/>
      <c r="CU36" s="591"/>
      <c r="CV36" s="591"/>
      <c r="CW36" s="591"/>
      <c r="CX36" s="591"/>
      <c r="CY36" s="592"/>
      <c r="CZ36" s="593">
        <v>13.8</v>
      </c>
      <c r="DA36" s="611"/>
      <c r="DB36" s="611"/>
      <c r="DC36" s="612"/>
      <c r="DD36" s="596">
        <v>4351563</v>
      </c>
      <c r="DE36" s="591"/>
      <c r="DF36" s="591"/>
      <c r="DG36" s="591"/>
      <c r="DH36" s="591"/>
      <c r="DI36" s="591"/>
      <c r="DJ36" s="591"/>
      <c r="DK36" s="592"/>
      <c r="DL36" s="596">
        <v>1996937</v>
      </c>
      <c r="DM36" s="591"/>
      <c r="DN36" s="591"/>
      <c r="DO36" s="591"/>
      <c r="DP36" s="591"/>
      <c r="DQ36" s="591"/>
      <c r="DR36" s="591"/>
      <c r="DS36" s="591"/>
      <c r="DT36" s="591"/>
      <c r="DU36" s="591"/>
      <c r="DV36" s="592"/>
      <c r="DW36" s="613">
        <v>6.8</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343014</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13072</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399088</v>
      </c>
      <c r="CS37" s="609"/>
      <c r="CT37" s="609"/>
      <c r="CU37" s="609"/>
      <c r="CV37" s="609"/>
      <c r="CW37" s="609"/>
      <c r="CX37" s="609"/>
      <c r="CY37" s="610"/>
      <c r="CZ37" s="593">
        <v>0.8</v>
      </c>
      <c r="DA37" s="611"/>
      <c r="DB37" s="611"/>
      <c r="DC37" s="612"/>
      <c r="DD37" s="596">
        <v>399088</v>
      </c>
      <c r="DE37" s="609"/>
      <c r="DF37" s="609"/>
      <c r="DG37" s="609"/>
      <c r="DH37" s="609"/>
      <c r="DI37" s="609"/>
      <c r="DJ37" s="609"/>
      <c r="DK37" s="610"/>
      <c r="DL37" s="596" t="s">
        <v>316</v>
      </c>
      <c r="DM37" s="609"/>
      <c r="DN37" s="609"/>
      <c r="DO37" s="609"/>
      <c r="DP37" s="609"/>
      <c r="DQ37" s="609"/>
      <c r="DR37" s="609"/>
      <c r="DS37" s="609"/>
      <c r="DT37" s="609"/>
      <c r="DU37" s="609"/>
      <c r="DV37" s="610"/>
      <c r="DW37" s="613" t="s">
        <v>316</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38865</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20967</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4173030</v>
      </c>
      <c r="CS38" s="591"/>
      <c r="CT38" s="591"/>
      <c r="CU38" s="591"/>
      <c r="CV38" s="591"/>
      <c r="CW38" s="591"/>
      <c r="CX38" s="591"/>
      <c r="CY38" s="592"/>
      <c r="CZ38" s="593">
        <v>8.5</v>
      </c>
      <c r="DA38" s="611"/>
      <c r="DB38" s="611"/>
      <c r="DC38" s="612"/>
      <c r="DD38" s="596">
        <v>3632508</v>
      </c>
      <c r="DE38" s="591"/>
      <c r="DF38" s="591"/>
      <c r="DG38" s="591"/>
      <c r="DH38" s="591"/>
      <c r="DI38" s="591"/>
      <c r="DJ38" s="591"/>
      <c r="DK38" s="592"/>
      <c r="DL38" s="596">
        <v>2950045</v>
      </c>
      <c r="DM38" s="591"/>
      <c r="DN38" s="591"/>
      <c r="DO38" s="591"/>
      <c r="DP38" s="591"/>
      <c r="DQ38" s="591"/>
      <c r="DR38" s="591"/>
      <c r="DS38" s="591"/>
      <c r="DT38" s="591"/>
      <c r="DU38" s="591"/>
      <c r="DV38" s="592"/>
      <c r="DW38" s="613">
        <v>10</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v>21500</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83</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1763447</v>
      </c>
      <c r="CS39" s="609"/>
      <c r="CT39" s="609"/>
      <c r="CU39" s="609"/>
      <c r="CV39" s="609"/>
      <c r="CW39" s="609"/>
      <c r="CX39" s="609"/>
      <c r="CY39" s="610"/>
      <c r="CZ39" s="593">
        <v>3.6</v>
      </c>
      <c r="DA39" s="611"/>
      <c r="DB39" s="611"/>
      <c r="DC39" s="612"/>
      <c r="DD39" s="596">
        <v>1289668</v>
      </c>
      <c r="DE39" s="609"/>
      <c r="DF39" s="609"/>
      <c r="DG39" s="609"/>
      <c r="DH39" s="609"/>
      <c r="DI39" s="609"/>
      <c r="DJ39" s="609"/>
      <c r="DK39" s="610"/>
      <c r="DL39" s="596" t="s">
        <v>316</v>
      </c>
      <c r="DM39" s="609"/>
      <c r="DN39" s="609"/>
      <c r="DO39" s="609"/>
      <c r="DP39" s="609"/>
      <c r="DQ39" s="609"/>
      <c r="DR39" s="609"/>
      <c r="DS39" s="609"/>
      <c r="DT39" s="609"/>
      <c r="DU39" s="609"/>
      <c r="DV39" s="610"/>
      <c r="DW39" s="613" t="s">
        <v>316</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729912</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115</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1644387</v>
      </c>
      <c r="CS40" s="591"/>
      <c r="CT40" s="591"/>
      <c r="CU40" s="591"/>
      <c r="CV40" s="591"/>
      <c r="CW40" s="591"/>
      <c r="CX40" s="591"/>
      <c r="CY40" s="592"/>
      <c r="CZ40" s="593">
        <v>3.3</v>
      </c>
      <c r="DA40" s="611"/>
      <c r="DB40" s="611"/>
      <c r="DC40" s="612"/>
      <c r="DD40" s="596">
        <v>124587</v>
      </c>
      <c r="DE40" s="591"/>
      <c r="DF40" s="591"/>
      <c r="DG40" s="591"/>
      <c r="DH40" s="591"/>
      <c r="DI40" s="591"/>
      <c r="DJ40" s="591"/>
      <c r="DK40" s="592"/>
      <c r="DL40" s="596" t="s">
        <v>316</v>
      </c>
      <c r="DM40" s="591"/>
      <c r="DN40" s="591"/>
      <c r="DO40" s="591"/>
      <c r="DP40" s="591"/>
      <c r="DQ40" s="591"/>
      <c r="DR40" s="591"/>
      <c r="DS40" s="591"/>
      <c r="DT40" s="591"/>
      <c r="DU40" s="591"/>
      <c r="DV40" s="592"/>
      <c r="DW40" s="613" t="s">
        <v>316</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2672695</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306</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6192972</v>
      </c>
      <c r="CS42" s="591"/>
      <c r="CT42" s="591"/>
      <c r="CU42" s="591"/>
      <c r="CV42" s="591"/>
      <c r="CW42" s="591"/>
      <c r="CX42" s="591"/>
      <c r="CY42" s="592"/>
      <c r="CZ42" s="593">
        <v>12.5</v>
      </c>
      <c r="DA42" s="594"/>
      <c r="DB42" s="594"/>
      <c r="DC42" s="595"/>
      <c r="DD42" s="596">
        <v>842247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t="s">
        <v>112</v>
      </c>
      <c r="CS43" s="609"/>
      <c r="CT43" s="609"/>
      <c r="CU43" s="609"/>
      <c r="CV43" s="609"/>
      <c r="CW43" s="609"/>
      <c r="CX43" s="609"/>
      <c r="CY43" s="610"/>
      <c r="CZ43" s="593" t="s">
        <v>112</v>
      </c>
      <c r="DA43" s="611"/>
      <c r="DB43" s="611"/>
      <c r="DC43" s="612"/>
      <c r="DD43" s="596" t="s">
        <v>112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287</v>
      </c>
      <c r="CE44" s="604"/>
      <c r="CF44" s="587" t="s">
        <v>336</v>
      </c>
      <c r="CG44" s="588"/>
      <c r="CH44" s="588"/>
      <c r="CI44" s="588"/>
      <c r="CJ44" s="588"/>
      <c r="CK44" s="588"/>
      <c r="CL44" s="588"/>
      <c r="CM44" s="588"/>
      <c r="CN44" s="588"/>
      <c r="CO44" s="588"/>
      <c r="CP44" s="588"/>
      <c r="CQ44" s="589"/>
      <c r="CR44" s="590">
        <v>6192972</v>
      </c>
      <c r="CS44" s="591"/>
      <c r="CT44" s="591"/>
      <c r="CU44" s="591"/>
      <c r="CV44" s="591"/>
      <c r="CW44" s="591"/>
      <c r="CX44" s="591"/>
      <c r="CY44" s="592"/>
      <c r="CZ44" s="593">
        <v>12.5</v>
      </c>
      <c r="DA44" s="594"/>
      <c r="DB44" s="594"/>
      <c r="DC44" s="595"/>
      <c r="DD44" s="596">
        <v>842247</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3365279</v>
      </c>
      <c r="CS45" s="609"/>
      <c r="CT45" s="609"/>
      <c r="CU45" s="609"/>
      <c r="CV45" s="609"/>
      <c r="CW45" s="609"/>
      <c r="CX45" s="609"/>
      <c r="CY45" s="610"/>
      <c r="CZ45" s="593">
        <v>6.8</v>
      </c>
      <c r="DA45" s="611"/>
      <c r="DB45" s="611"/>
      <c r="DC45" s="612"/>
      <c r="DD45" s="596">
        <v>237532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2732723</v>
      </c>
      <c r="CS46" s="591"/>
      <c r="CT46" s="591"/>
      <c r="CU46" s="591"/>
      <c r="CV46" s="591"/>
      <c r="CW46" s="591"/>
      <c r="CX46" s="591"/>
      <c r="CY46" s="592"/>
      <c r="CZ46" s="593">
        <v>5.5</v>
      </c>
      <c r="DA46" s="594"/>
      <c r="DB46" s="594"/>
      <c r="DC46" s="595"/>
      <c r="DD46" s="596">
        <v>584245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t="s">
        <v>112</v>
      </c>
      <c r="CS47" s="609"/>
      <c r="CT47" s="609"/>
      <c r="CU47" s="609"/>
      <c r="CV47" s="609"/>
      <c r="CW47" s="609"/>
      <c r="CX47" s="609"/>
      <c r="CY47" s="610"/>
      <c r="CZ47" s="593" t="s">
        <v>112</v>
      </c>
      <c r="DA47" s="611"/>
      <c r="DB47" s="611"/>
      <c r="DC47" s="612"/>
      <c r="DD47" s="596" t="s">
        <v>112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49366876</v>
      </c>
      <c r="CS49" s="575"/>
      <c r="CT49" s="575"/>
      <c r="CU49" s="575"/>
      <c r="CV49" s="575"/>
      <c r="CW49" s="575"/>
      <c r="CX49" s="575"/>
      <c r="CY49" s="576"/>
      <c r="CZ49" s="577">
        <v>100</v>
      </c>
      <c r="DA49" s="578"/>
      <c r="DB49" s="578"/>
      <c r="DC49" s="579"/>
      <c r="DD49" s="580">
        <v>31501075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364</v>
      </c>
      <c r="C7" s="1050"/>
      <c r="D7" s="1050"/>
      <c r="E7" s="1050"/>
      <c r="F7" s="1050"/>
      <c r="G7" s="1050"/>
      <c r="H7" s="1050"/>
      <c r="I7" s="1050"/>
      <c r="J7" s="1050"/>
      <c r="K7" s="1050"/>
      <c r="L7" s="1050"/>
      <c r="M7" s="1050"/>
      <c r="N7" s="1050"/>
      <c r="O7" s="1050"/>
      <c r="P7" s="1051"/>
      <c r="Q7" s="1103">
        <v>51344</v>
      </c>
      <c r="R7" s="1104"/>
      <c r="S7" s="1104"/>
      <c r="T7" s="1104"/>
      <c r="U7" s="1104"/>
      <c r="V7" s="1104">
        <v>49364</v>
      </c>
      <c r="W7" s="1104"/>
      <c r="X7" s="1104"/>
      <c r="Y7" s="1104"/>
      <c r="Z7" s="1104"/>
      <c r="AA7" s="1104">
        <v>1980</v>
      </c>
      <c r="AB7" s="1104"/>
      <c r="AC7" s="1104"/>
      <c r="AD7" s="1104"/>
      <c r="AE7" s="1105"/>
      <c r="AF7" s="1106">
        <v>1758</v>
      </c>
      <c r="AG7" s="1107"/>
      <c r="AH7" s="1107"/>
      <c r="AI7" s="1107"/>
      <c r="AJ7" s="1108"/>
      <c r="AK7" s="1090">
        <v>1353</v>
      </c>
      <c r="AL7" s="1091"/>
      <c r="AM7" s="1091"/>
      <c r="AN7" s="1091"/>
      <c r="AO7" s="1091"/>
      <c r="AP7" s="1091">
        <v>54792</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540</v>
      </c>
      <c r="BT7" s="1095"/>
      <c r="BU7" s="1095"/>
      <c r="BV7" s="1095"/>
      <c r="BW7" s="1095"/>
      <c r="BX7" s="1095"/>
      <c r="BY7" s="1095"/>
      <c r="BZ7" s="1095"/>
      <c r="CA7" s="1095"/>
      <c r="CB7" s="1095"/>
      <c r="CC7" s="1095"/>
      <c r="CD7" s="1095"/>
      <c r="CE7" s="1095"/>
      <c r="CF7" s="1095"/>
      <c r="CG7" s="1096"/>
      <c r="CH7" s="1087">
        <v>-7</v>
      </c>
      <c r="CI7" s="1088"/>
      <c r="CJ7" s="1088"/>
      <c r="CK7" s="1088"/>
      <c r="CL7" s="1089"/>
      <c r="CM7" s="1087">
        <v>52</v>
      </c>
      <c r="CN7" s="1088"/>
      <c r="CO7" s="1088"/>
      <c r="CP7" s="1088"/>
      <c r="CQ7" s="1089"/>
      <c r="CR7" s="1087">
        <v>40</v>
      </c>
      <c r="CS7" s="1088"/>
      <c r="CT7" s="1088"/>
      <c r="CU7" s="1088"/>
      <c r="CV7" s="1089"/>
      <c r="CW7" s="1087">
        <v>0</v>
      </c>
      <c r="CX7" s="1088"/>
      <c r="CY7" s="1088"/>
      <c r="CZ7" s="1088"/>
      <c r="DA7" s="1089"/>
      <c r="DB7" s="1087">
        <v>0</v>
      </c>
      <c r="DC7" s="1088"/>
      <c r="DD7" s="1088"/>
      <c r="DE7" s="1088"/>
      <c r="DF7" s="1089"/>
      <c r="DG7" s="1087">
        <v>0</v>
      </c>
      <c r="DH7" s="1088"/>
      <c r="DI7" s="1088"/>
      <c r="DJ7" s="1088"/>
      <c r="DK7" s="1089"/>
      <c r="DL7" s="1087">
        <v>0</v>
      </c>
      <c r="DM7" s="1088"/>
      <c r="DN7" s="1088"/>
      <c r="DO7" s="1088"/>
      <c r="DP7" s="1089"/>
      <c r="DQ7" s="1087">
        <v>0</v>
      </c>
      <c r="DR7" s="1088"/>
      <c r="DS7" s="1088"/>
      <c r="DT7" s="1088"/>
      <c r="DU7" s="1089"/>
      <c r="DV7" s="1114"/>
      <c r="DW7" s="1115"/>
      <c r="DX7" s="1115"/>
      <c r="DY7" s="1115"/>
      <c r="DZ7" s="1116"/>
      <c r="EA7" s="207"/>
    </row>
    <row r="8" spans="1:131" s="208" customFormat="1" ht="26.25" customHeight="1" x14ac:dyDescent="0.15">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541</v>
      </c>
      <c r="BT8" s="1014"/>
      <c r="BU8" s="1014"/>
      <c r="BV8" s="1014"/>
      <c r="BW8" s="1014"/>
      <c r="BX8" s="1014"/>
      <c r="BY8" s="1014"/>
      <c r="BZ8" s="1014"/>
      <c r="CA8" s="1014"/>
      <c r="CB8" s="1014"/>
      <c r="CC8" s="1014"/>
      <c r="CD8" s="1014"/>
      <c r="CE8" s="1014"/>
      <c r="CF8" s="1014"/>
      <c r="CG8" s="1015"/>
      <c r="CH8" s="988">
        <v>2</v>
      </c>
      <c r="CI8" s="989"/>
      <c r="CJ8" s="989"/>
      <c r="CK8" s="989"/>
      <c r="CL8" s="990"/>
      <c r="CM8" s="988">
        <v>78</v>
      </c>
      <c r="CN8" s="989"/>
      <c r="CO8" s="989"/>
      <c r="CP8" s="989"/>
      <c r="CQ8" s="990"/>
      <c r="CR8" s="988">
        <v>40</v>
      </c>
      <c r="CS8" s="989"/>
      <c r="CT8" s="989"/>
      <c r="CU8" s="989"/>
      <c r="CV8" s="990"/>
      <c r="CW8" s="988">
        <v>32</v>
      </c>
      <c r="CX8" s="989"/>
      <c r="CY8" s="989"/>
      <c r="CZ8" s="989"/>
      <c r="DA8" s="990"/>
      <c r="DB8" s="988">
        <v>0</v>
      </c>
      <c r="DC8" s="989"/>
      <c r="DD8" s="989"/>
      <c r="DE8" s="989"/>
      <c r="DF8" s="990"/>
      <c r="DG8" s="988">
        <v>0</v>
      </c>
      <c r="DH8" s="989"/>
      <c r="DI8" s="989"/>
      <c r="DJ8" s="989"/>
      <c r="DK8" s="990"/>
      <c r="DL8" s="988">
        <v>0</v>
      </c>
      <c r="DM8" s="989"/>
      <c r="DN8" s="989"/>
      <c r="DO8" s="989"/>
      <c r="DP8" s="990"/>
      <c r="DQ8" s="988">
        <v>0</v>
      </c>
      <c r="DR8" s="989"/>
      <c r="DS8" s="989"/>
      <c r="DT8" s="989"/>
      <c r="DU8" s="990"/>
      <c r="DV8" s="991"/>
      <c r="DW8" s="992"/>
      <c r="DX8" s="992"/>
      <c r="DY8" s="992"/>
      <c r="DZ8" s="993"/>
      <c r="EA8" s="207"/>
    </row>
    <row r="9" spans="1:131" s="208" customFormat="1" ht="26.25" customHeight="1" x14ac:dyDescent="0.15">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542</v>
      </c>
      <c r="BT9" s="1014"/>
      <c r="BU9" s="1014"/>
      <c r="BV9" s="1014"/>
      <c r="BW9" s="1014"/>
      <c r="BX9" s="1014"/>
      <c r="BY9" s="1014"/>
      <c r="BZ9" s="1014"/>
      <c r="CA9" s="1014"/>
      <c r="CB9" s="1014"/>
      <c r="CC9" s="1014"/>
      <c r="CD9" s="1014"/>
      <c r="CE9" s="1014"/>
      <c r="CF9" s="1014"/>
      <c r="CG9" s="1015"/>
      <c r="CH9" s="988">
        <v>19</v>
      </c>
      <c r="CI9" s="989"/>
      <c r="CJ9" s="989"/>
      <c r="CK9" s="989"/>
      <c r="CL9" s="990"/>
      <c r="CM9" s="988">
        <v>210</v>
      </c>
      <c r="CN9" s="989"/>
      <c r="CO9" s="989"/>
      <c r="CP9" s="989"/>
      <c r="CQ9" s="990"/>
      <c r="CR9" s="988">
        <v>174</v>
      </c>
      <c r="CS9" s="989"/>
      <c r="CT9" s="989"/>
      <c r="CU9" s="989"/>
      <c r="CV9" s="990"/>
      <c r="CW9" s="988">
        <v>0</v>
      </c>
      <c r="CX9" s="989"/>
      <c r="CY9" s="989"/>
      <c r="CZ9" s="989"/>
      <c r="DA9" s="990"/>
      <c r="DB9" s="988">
        <v>0</v>
      </c>
      <c r="DC9" s="989"/>
      <c r="DD9" s="989"/>
      <c r="DE9" s="989"/>
      <c r="DF9" s="990"/>
      <c r="DG9" s="988">
        <v>0</v>
      </c>
      <c r="DH9" s="989"/>
      <c r="DI9" s="989"/>
      <c r="DJ9" s="989"/>
      <c r="DK9" s="990"/>
      <c r="DL9" s="988">
        <v>0</v>
      </c>
      <c r="DM9" s="989"/>
      <c r="DN9" s="989"/>
      <c r="DO9" s="989"/>
      <c r="DP9" s="990"/>
      <c r="DQ9" s="988">
        <v>0</v>
      </c>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543</v>
      </c>
      <c r="BT10" s="1014"/>
      <c r="BU10" s="1014"/>
      <c r="BV10" s="1014"/>
      <c r="BW10" s="1014"/>
      <c r="BX10" s="1014"/>
      <c r="BY10" s="1014"/>
      <c r="BZ10" s="1014"/>
      <c r="CA10" s="1014"/>
      <c r="CB10" s="1014"/>
      <c r="CC10" s="1014"/>
      <c r="CD10" s="1014"/>
      <c r="CE10" s="1014"/>
      <c r="CF10" s="1014"/>
      <c r="CG10" s="1015"/>
      <c r="CH10" s="988">
        <v>0</v>
      </c>
      <c r="CI10" s="989"/>
      <c r="CJ10" s="989"/>
      <c r="CK10" s="989"/>
      <c r="CL10" s="990"/>
      <c r="CM10" s="988">
        <v>6</v>
      </c>
      <c r="CN10" s="989"/>
      <c r="CO10" s="989"/>
      <c r="CP10" s="989"/>
      <c r="CQ10" s="990"/>
      <c r="CR10" s="988">
        <v>1</v>
      </c>
      <c r="CS10" s="989"/>
      <c r="CT10" s="989"/>
      <c r="CU10" s="989"/>
      <c r="CV10" s="990"/>
      <c r="CW10" s="988">
        <v>9</v>
      </c>
      <c r="CX10" s="989"/>
      <c r="CY10" s="989"/>
      <c r="CZ10" s="989"/>
      <c r="DA10" s="990"/>
      <c r="DB10" s="988">
        <v>0</v>
      </c>
      <c r="DC10" s="989"/>
      <c r="DD10" s="989"/>
      <c r="DE10" s="989"/>
      <c r="DF10" s="990"/>
      <c r="DG10" s="988">
        <v>0</v>
      </c>
      <c r="DH10" s="989"/>
      <c r="DI10" s="989"/>
      <c r="DJ10" s="989"/>
      <c r="DK10" s="990"/>
      <c r="DL10" s="988">
        <v>0</v>
      </c>
      <c r="DM10" s="989"/>
      <c r="DN10" s="989"/>
      <c r="DO10" s="989"/>
      <c r="DP10" s="990"/>
      <c r="DQ10" s="988">
        <v>0</v>
      </c>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544</v>
      </c>
      <c r="BT11" s="1014"/>
      <c r="BU11" s="1014"/>
      <c r="BV11" s="1014"/>
      <c r="BW11" s="1014"/>
      <c r="BX11" s="1014"/>
      <c r="BY11" s="1014"/>
      <c r="BZ11" s="1014"/>
      <c r="CA11" s="1014"/>
      <c r="CB11" s="1014"/>
      <c r="CC11" s="1014"/>
      <c r="CD11" s="1014"/>
      <c r="CE11" s="1014"/>
      <c r="CF11" s="1014"/>
      <c r="CG11" s="1015"/>
      <c r="CH11" s="988">
        <v>4</v>
      </c>
      <c r="CI11" s="989"/>
      <c r="CJ11" s="989"/>
      <c r="CK11" s="989"/>
      <c r="CL11" s="990"/>
      <c r="CM11" s="988">
        <v>472</v>
      </c>
      <c r="CN11" s="989"/>
      <c r="CO11" s="989"/>
      <c r="CP11" s="989"/>
      <c r="CQ11" s="990"/>
      <c r="CR11" s="988">
        <v>9</v>
      </c>
      <c r="CS11" s="989"/>
      <c r="CT11" s="989"/>
      <c r="CU11" s="989"/>
      <c r="CV11" s="990"/>
      <c r="CW11" s="988">
        <v>0</v>
      </c>
      <c r="CX11" s="989"/>
      <c r="CY11" s="989"/>
      <c r="CZ11" s="989"/>
      <c r="DA11" s="990"/>
      <c r="DB11" s="988">
        <v>0</v>
      </c>
      <c r="DC11" s="989"/>
      <c r="DD11" s="989"/>
      <c r="DE11" s="989"/>
      <c r="DF11" s="990"/>
      <c r="DG11" s="988">
        <v>0</v>
      </c>
      <c r="DH11" s="989"/>
      <c r="DI11" s="989"/>
      <c r="DJ11" s="989"/>
      <c r="DK11" s="990"/>
      <c r="DL11" s="988">
        <v>0</v>
      </c>
      <c r="DM11" s="989"/>
      <c r="DN11" s="989"/>
      <c r="DO11" s="989"/>
      <c r="DP11" s="990"/>
      <c r="DQ11" s="988">
        <v>0</v>
      </c>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t="s">
        <v>545</v>
      </c>
      <c r="BT12" s="1014"/>
      <c r="BU12" s="1014"/>
      <c r="BV12" s="1014"/>
      <c r="BW12" s="1014"/>
      <c r="BX12" s="1014"/>
      <c r="BY12" s="1014"/>
      <c r="BZ12" s="1014"/>
      <c r="CA12" s="1014"/>
      <c r="CB12" s="1014"/>
      <c r="CC12" s="1014"/>
      <c r="CD12" s="1014"/>
      <c r="CE12" s="1014"/>
      <c r="CF12" s="1014"/>
      <c r="CG12" s="1015"/>
      <c r="CH12" s="988">
        <v>15</v>
      </c>
      <c r="CI12" s="989"/>
      <c r="CJ12" s="989"/>
      <c r="CK12" s="989"/>
      <c r="CL12" s="990"/>
      <c r="CM12" s="988">
        <v>381</v>
      </c>
      <c r="CN12" s="989"/>
      <c r="CO12" s="989"/>
      <c r="CP12" s="989"/>
      <c r="CQ12" s="990"/>
      <c r="CR12" s="988">
        <v>54</v>
      </c>
      <c r="CS12" s="989"/>
      <c r="CT12" s="989"/>
      <c r="CU12" s="989"/>
      <c r="CV12" s="990"/>
      <c r="CW12" s="988">
        <v>0</v>
      </c>
      <c r="CX12" s="989"/>
      <c r="CY12" s="989"/>
      <c r="CZ12" s="989"/>
      <c r="DA12" s="990"/>
      <c r="DB12" s="988">
        <v>0</v>
      </c>
      <c r="DC12" s="989"/>
      <c r="DD12" s="989"/>
      <c r="DE12" s="989"/>
      <c r="DF12" s="990"/>
      <c r="DG12" s="988">
        <v>0</v>
      </c>
      <c r="DH12" s="989"/>
      <c r="DI12" s="989"/>
      <c r="DJ12" s="989"/>
      <c r="DK12" s="990"/>
      <c r="DL12" s="988">
        <v>0</v>
      </c>
      <c r="DM12" s="989"/>
      <c r="DN12" s="989"/>
      <c r="DO12" s="989"/>
      <c r="DP12" s="990"/>
      <c r="DQ12" s="988">
        <v>0</v>
      </c>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t="s">
        <v>546</v>
      </c>
      <c r="BT13" s="1014"/>
      <c r="BU13" s="1014"/>
      <c r="BV13" s="1014"/>
      <c r="BW13" s="1014"/>
      <c r="BX13" s="1014"/>
      <c r="BY13" s="1014"/>
      <c r="BZ13" s="1014"/>
      <c r="CA13" s="1014"/>
      <c r="CB13" s="1014"/>
      <c r="CC13" s="1014"/>
      <c r="CD13" s="1014"/>
      <c r="CE13" s="1014"/>
      <c r="CF13" s="1014"/>
      <c r="CG13" s="1015"/>
      <c r="CH13" s="988">
        <v>8</v>
      </c>
      <c r="CI13" s="989"/>
      <c r="CJ13" s="989"/>
      <c r="CK13" s="989"/>
      <c r="CL13" s="990"/>
      <c r="CM13" s="988">
        <v>50</v>
      </c>
      <c r="CN13" s="989"/>
      <c r="CO13" s="989"/>
      <c r="CP13" s="989"/>
      <c r="CQ13" s="990"/>
      <c r="CR13" s="988">
        <v>10</v>
      </c>
      <c r="CS13" s="989"/>
      <c r="CT13" s="989"/>
      <c r="CU13" s="989"/>
      <c r="CV13" s="990"/>
      <c r="CW13" s="988">
        <v>0</v>
      </c>
      <c r="CX13" s="989"/>
      <c r="CY13" s="989"/>
      <c r="CZ13" s="989"/>
      <c r="DA13" s="990"/>
      <c r="DB13" s="988">
        <v>0</v>
      </c>
      <c r="DC13" s="989"/>
      <c r="DD13" s="989"/>
      <c r="DE13" s="989"/>
      <c r="DF13" s="990"/>
      <c r="DG13" s="988">
        <v>0</v>
      </c>
      <c r="DH13" s="989"/>
      <c r="DI13" s="989"/>
      <c r="DJ13" s="989"/>
      <c r="DK13" s="990"/>
      <c r="DL13" s="988">
        <v>0</v>
      </c>
      <c r="DM13" s="989"/>
      <c r="DN13" s="989"/>
      <c r="DO13" s="989"/>
      <c r="DP13" s="990"/>
      <c r="DQ13" s="988">
        <v>0</v>
      </c>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t="s">
        <v>547</v>
      </c>
      <c r="BT14" s="1014"/>
      <c r="BU14" s="1014"/>
      <c r="BV14" s="1014"/>
      <c r="BW14" s="1014"/>
      <c r="BX14" s="1014"/>
      <c r="BY14" s="1014"/>
      <c r="BZ14" s="1014"/>
      <c r="CA14" s="1014"/>
      <c r="CB14" s="1014"/>
      <c r="CC14" s="1014"/>
      <c r="CD14" s="1014"/>
      <c r="CE14" s="1014"/>
      <c r="CF14" s="1014"/>
      <c r="CG14" s="1015"/>
      <c r="CH14" s="988">
        <v>3</v>
      </c>
      <c r="CI14" s="989"/>
      <c r="CJ14" s="989"/>
      <c r="CK14" s="989"/>
      <c r="CL14" s="990"/>
      <c r="CM14" s="988">
        <v>15</v>
      </c>
      <c r="CN14" s="989"/>
      <c r="CO14" s="989"/>
      <c r="CP14" s="989"/>
      <c r="CQ14" s="990"/>
      <c r="CR14" s="988">
        <v>22</v>
      </c>
      <c r="CS14" s="989"/>
      <c r="CT14" s="989"/>
      <c r="CU14" s="989"/>
      <c r="CV14" s="990"/>
      <c r="CW14" s="988">
        <v>0</v>
      </c>
      <c r="CX14" s="989"/>
      <c r="CY14" s="989"/>
      <c r="CZ14" s="989"/>
      <c r="DA14" s="990"/>
      <c r="DB14" s="988">
        <v>0</v>
      </c>
      <c r="DC14" s="989"/>
      <c r="DD14" s="989"/>
      <c r="DE14" s="989"/>
      <c r="DF14" s="990"/>
      <c r="DG14" s="988">
        <v>0</v>
      </c>
      <c r="DH14" s="989"/>
      <c r="DI14" s="989"/>
      <c r="DJ14" s="989"/>
      <c r="DK14" s="990"/>
      <c r="DL14" s="988">
        <v>0</v>
      </c>
      <c r="DM14" s="989"/>
      <c r="DN14" s="989"/>
      <c r="DO14" s="989"/>
      <c r="DP14" s="990"/>
      <c r="DQ14" s="988">
        <v>0</v>
      </c>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t="s">
        <v>548</v>
      </c>
      <c r="BT15" s="1014"/>
      <c r="BU15" s="1014"/>
      <c r="BV15" s="1014"/>
      <c r="BW15" s="1014"/>
      <c r="BX15" s="1014"/>
      <c r="BY15" s="1014"/>
      <c r="BZ15" s="1014"/>
      <c r="CA15" s="1014"/>
      <c r="CB15" s="1014"/>
      <c r="CC15" s="1014"/>
      <c r="CD15" s="1014"/>
      <c r="CE15" s="1014"/>
      <c r="CF15" s="1014"/>
      <c r="CG15" s="1015"/>
      <c r="CH15" s="988">
        <v>-19</v>
      </c>
      <c r="CI15" s="989"/>
      <c r="CJ15" s="989"/>
      <c r="CK15" s="989"/>
      <c r="CL15" s="990"/>
      <c r="CM15" s="988">
        <v>221</v>
      </c>
      <c r="CN15" s="989"/>
      <c r="CO15" s="989"/>
      <c r="CP15" s="989"/>
      <c r="CQ15" s="990"/>
      <c r="CR15" s="988">
        <v>252</v>
      </c>
      <c r="CS15" s="989"/>
      <c r="CT15" s="989"/>
      <c r="CU15" s="989"/>
      <c r="CV15" s="990"/>
      <c r="CW15" s="988">
        <v>0</v>
      </c>
      <c r="CX15" s="989"/>
      <c r="CY15" s="989"/>
      <c r="CZ15" s="989"/>
      <c r="DA15" s="990"/>
      <c r="DB15" s="988">
        <v>0</v>
      </c>
      <c r="DC15" s="989"/>
      <c r="DD15" s="989"/>
      <c r="DE15" s="989"/>
      <c r="DF15" s="990"/>
      <c r="DG15" s="988">
        <v>0</v>
      </c>
      <c r="DH15" s="989"/>
      <c r="DI15" s="989"/>
      <c r="DJ15" s="989"/>
      <c r="DK15" s="990"/>
      <c r="DL15" s="988">
        <v>0</v>
      </c>
      <c r="DM15" s="989"/>
      <c r="DN15" s="989"/>
      <c r="DO15" s="989"/>
      <c r="DP15" s="990"/>
      <c r="DQ15" s="988">
        <v>0</v>
      </c>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t="s">
        <v>549</v>
      </c>
      <c r="BT16" s="1014"/>
      <c r="BU16" s="1014"/>
      <c r="BV16" s="1014"/>
      <c r="BW16" s="1014"/>
      <c r="BX16" s="1014"/>
      <c r="BY16" s="1014"/>
      <c r="BZ16" s="1014"/>
      <c r="CA16" s="1014"/>
      <c r="CB16" s="1014"/>
      <c r="CC16" s="1014"/>
      <c r="CD16" s="1014"/>
      <c r="CE16" s="1014"/>
      <c r="CF16" s="1014"/>
      <c r="CG16" s="1015"/>
      <c r="CH16" s="988">
        <v>0</v>
      </c>
      <c r="CI16" s="989"/>
      <c r="CJ16" s="989"/>
      <c r="CK16" s="989"/>
      <c r="CL16" s="990"/>
      <c r="CM16" s="988">
        <v>1</v>
      </c>
      <c r="CN16" s="989"/>
      <c r="CO16" s="989"/>
      <c r="CP16" s="989"/>
      <c r="CQ16" s="990"/>
      <c r="CR16" s="988">
        <v>5</v>
      </c>
      <c r="CS16" s="989"/>
      <c r="CT16" s="989"/>
      <c r="CU16" s="989"/>
      <c r="CV16" s="990"/>
      <c r="CW16" s="988">
        <v>0</v>
      </c>
      <c r="CX16" s="989"/>
      <c r="CY16" s="989"/>
      <c r="CZ16" s="989"/>
      <c r="DA16" s="990"/>
      <c r="DB16" s="988">
        <v>0</v>
      </c>
      <c r="DC16" s="989"/>
      <c r="DD16" s="989"/>
      <c r="DE16" s="989"/>
      <c r="DF16" s="990"/>
      <c r="DG16" s="988">
        <v>0</v>
      </c>
      <c r="DH16" s="989"/>
      <c r="DI16" s="989"/>
      <c r="DJ16" s="989"/>
      <c r="DK16" s="990"/>
      <c r="DL16" s="988">
        <v>0</v>
      </c>
      <c r="DM16" s="989"/>
      <c r="DN16" s="989"/>
      <c r="DO16" s="989"/>
      <c r="DP16" s="990"/>
      <c r="DQ16" s="988">
        <v>0</v>
      </c>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365</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366</v>
      </c>
      <c r="B23" s="943" t="s">
        <v>367</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1758</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368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369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347</v>
      </c>
      <c r="B26" s="995"/>
      <c r="C26" s="995"/>
      <c r="D26" s="995"/>
      <c r="E26" s="995"/>
      <c r="F26" s="995"/>
      <c r="G26" s="995"/>
      <c r="H26" s="995"/>
      <c r="I26" s="995"/>
      <c r="J26" s="995"/>
      <c r="K26" s="995"/>
      <c r="L26" s="995"/>
      <c r="M26" s="995"/>
      <c r="N26" s="995"/>
      <c r="O26" s="995"/>
      <c r="P26" s="996"/>
      <c r="Q26" s="1000" t="s">
        <v>370</v>
      </c>
      <c r="R26" s="1001"/>
      <c r="S26" s="1001"/>
      <c r="T26" s="1001"/>
      <c r="U26" s="1002"/>
      <c r="V26" s="1000" t="s">
        <v>371</v>
      </c>
      <c r="W26" s="1001"/>
      <c r="X26" s="1001"/>
      <c r="Y26" s="1001"/>
      <c r="Z26" s="1002"/>
      <c r="AA26" s="1000" t="s">
        <v>372</v>
      </c>
      <c r="AB26" s="1001"/>
      <c r="AC26" s="1001"/>
      <c r="AD26" s="1001"/>
      <c r="AE26" s="1001"/>
      <c r="AF26" s="1058" t="s">
        <v>373</v>
      </c>
      <c r="AG26" s="1007"/>
      <c r="AH26" s="1007"/>
      <c r="AI26" s="1007"/>
      <c r="AJ26" s="1059"/>
      <c r="AK26" s="1001" t="s">
        <v>374</v>
      </c>
      <c r="AL26" s="1001"/>
      <c r="AM26" s="1001"/>
      <c r="AN26" s="1001"/>
      <c r="AO26" s="1002"/>
      <c r="AP26" s="1000" t="s">
        <v>375</v>
      </c>
      <c r="AQ26" s="1001"/>
      <c r="AR26" s="1001"/>
      <c r="AS26" s="1001"/>
      <c r="AT26" s="1002"/>
      <c r="AU26" s="1000" t="s">
        <v>376</v>
      </c>
      <c r="AV26" s="1001"/>
      <c r="AW26" s="1001"/>
      <c r="AX26" s="1001"/>
      <c r="AY26" s="1002"/>
      <c r="AZ26" s="1000" t="s">
        <v>377</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378</v>
      </c>
      <c r="C28" s="1050"/>
      <c r="D28" s="1050"/>
      <c r="E28" s="1050"/>
      <c r="F28" s="1050"/>
      <c r="G28" s="1050"/>
      <c r="H28" s="1050"/>
      <c r="I28" s="1050"/>
      <c r="J28" s="1050"/>
      <c r="K28" s="1050"/>
      <c r="L28" s="1050"/>
      <c r="M28" s="1050"/>
      <c r="N28" s="1050"/>
      <c r="O28" s="1050"/>
      <c r="P28" s="1051"/>
      <c r="Q28" s="1052">
        <v>11144</v>
      </c>
      <c r="R28" s="1053"/>
      <c r="S28" s="1053"/>
      <c r="T28" s="1053"/>
      <c r="U28" s="1053"/>
      <c r="V28" s="1053">
        <v>10720</v>
      </c>
      <c r="W28" s="1053"/>
      <c r="X28" s="1053"/>
      <c r="Y28" s="1053"/>
      <c r="Z28" s="1053"/>
      <c r="AA28" s="1053">
        <v>424</v>
      </c>
      <c r="AB28" s="1053"/>
      <c r="AC28" s="1053"/>
      <c r="AD28" s="1053"/>
      <c r="AE28" s="1054"/>
      <c r="AF28" s="1055">
        <v>424</v>
      </c>
      <c r="AG28" s="1053"/>
      <c r="AH28" s="1053"/>
      <c r="AI28" s="1053"/>
      <c r="AJ28" s="1056"/>
      <c r="AK28" s="1057">
        <v>630</v>
      </c>
      <c r="AL28" s="1045"/>
      <c r="AM28" s="1045"/>
      <c r="AN28" s="1045"/>
      <c r="AO28" s="1045"/>
      <c r="AP28" s="1045">
        <v>0</v>
      </c>
      <c r="AQ28" s="1045"/>
      <c r="AR28" s="1045"/>
      <c r="AS28" s="1045"/>
      <c r="AT28" s="1045"/>
      <c r="AU28" s="1045">
        <v>0</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379</v>
      </c>
      <c r="C29" s="1031"/>
      <c r="D29" s="1031"/>
      <c r="E29" s="1031"/>
      <c r="F29" s="1031"/>
      <c r="G29" s="1031"/>
      <c r="H29" s="1031"/>
      <c r="I29" s="1031"/>
      <c r="J29" s="1031"/>
      <c r="K29" s="1031"/>
      <c r="L29" s="1031"/>
      <c r="M29" s="1031"/>
      <c r="N29" s="1031"/>
      <c r="O29" s="1031"/>
      <c r="P29" s="1032"/>
      <c r="Q29" s="1042">
        <v>1926</v>
      </c>
      <c r="R29" s="1043"/>
      <c r="S29" s="1043"/>
      <c r="T29" s="1043"/>
      <c r="U29" s="1043"/>
      <c r="V29" s="1043">
        <v>1924</v>
      </c>
      <c r="W29" s="1043"/>
      <c r="X29" s="1043"/>
      <c r="Y29" s="1043"/>
      <c r="Z29" s="1043"/>
      <c r="AA29" s="1043">
        <v>2</v>
      </c>
      <c r="AB29" s="1043"/>
      <c r="AC29" s="1043"/>
      <c r="AD29" s="1043"/>
      <c r="AE29" s="1044"/>
      <c r="AF29" s="1036">
        <v>2</v>
      </c>
      <c r="AG29" s="1037"/>
      <c r="AH29" s="1037"/>
      <c r="AI29" s="1037"/>
      <c r="AJ29" s="1038"/>
      <c r="AK29" s="979">
        <v>1262</v>
      </c>
      <c r="AL29" s="970"/>
      <c r="AM29" s="970"/>
      <c r="AN29" s="970"/>
      <c r="AO29" s="970"/>
      <c r="AP29" s="970">
        <v>0</v>
      </c>
      <c r="AQ29" s="970"/>
      <c r="AR29" s="970"/>
      <c r="AS29" s="970"/>
      <c r="AT29" s="970"/>
      <c r="AU29" s="970">
        <v>0</v>
      </c>
      <c r="AV29" s="970"/>
      <c r="AW29" s="970"/>
      <c r="AX29" s="970"/>
      <c r="AY29" s="970"/>
      <c r="AZ29" s="1041"/>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380</v>
      </c>
      <c r="C30" s="1031"/>
      <c r="D30" s="1031"/>
      <c r="E30" s="1031"/>
      <c r="F30" s="1031"/>
      <c r="G30" s="1031"/>
      <c r="H30" s="1031"/>
      <c r="I30" s="1031"/>
      <c r="J30" s="1031"/>
      <c r="K30" s="1031"/>
      <c r="L30" s="1031"/>
      <c r="M30" s="1031"/>
      <c r="N30" s="1031"/>
      <c r="O30" s="1031"/>
      <c r="P30" s="1032"/>
      <c r="Q30" s="1042">
        <v>9954</v>
      </c>
      <c r="R30" s="1043"/>
      <c r="S30" s="1043"/>
      <c r="T30" s="1043"/>
      <c r="U30" s="1043"/>
      <c r="V30" s="1043">
        <v>9675</v>
      </c>
      <c r="W30" s="1043"/>
      <c r="X30" s="1043"/>
      <c r="Y30" s="1043"/>
      <c r="Z30" s="1043"/>
      <c r="AA30" s="1043">
        <v>279</v>
      </c>
      <c r="AB30" s="1043"/>
      <c r="AC30" s="1043"/>
      <c r="AD30" s="1043"/>
      <c r="AE30" s="1044"/>
      <c r="AF30" s="1036">
        <v>279</v>
      </c>
      <c r="AG30" s="1037"/>
      <c r="AH30" s="1037"/>
      <c r="AI30" s="1037"/>
      <c r="AJ30" s="1038"/>
      <c r="AK30" s="979">
        <v>1307</v>
      </c>
      <c r="AL30" s="970"/>
      <c r="AM30" s="970"/>
      <c r="AN30" s="970"/>
      <c r="AO30" s="970"/>
      <c r="AP30" s="970">
        <v>311</v>
      </c>
      <c r="AQ30" s="970"/>
      <c r="AR30" s="970"/>
      <c r="AS30" s="970"/>
      <c r="AT30" s="970"/>
      <c r="AU30" s="970">
        <v>0</v>
      </c>
      <c r="AV30" s="970"/>
      <c r="AW30" s="970"/>
      <c r="AX30" s="970"/>
      <c r="AY30" s="970"/>
      <c r="AZ30" s="1041"/>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381</v>
      </c>
      <c r="C31" s="1031"/>
      <c r="D31" s="1031"/>
      <c r="E31" s="1031"/>
      <c r="F31" s="1031"/>
      <c r="G31" s="1031"/>
      <c r="H31" s="1031"/>
      <c r="I31" s="1031"/>
      <c r="J31" s="1031"/>
      <c r="K31" s="1031"/>
      <c r="L31" s="1031"/>
      <c r="M31" s="1031"/>
      <c r="N31" s="1031"/>
      <c r="O31" s="1031"/>
      <c r="P31" s="1032"/>
      <c r="Q31" s="1042">
        <v>2315</v>
      </c>
      <c r="R31" s="1043"/>
      <c r="S31" s="1043"/>
      <c r="T31" s="1043"/>
      <c r="U31" s="1043"/>
      <c r="V31" s="1043">
        <v>2322</v>
      </c>
      <c r="W31" s="1043"/>
      <c r="X31" s="1043"/>
      <c r="Y31" s="1043"/>
      <c r="Z31" s="1043"/>
      <c r="AA31" s="1043">
        <v>-8</v>
      </c>
      <c r="AB31" s="1043"/>
      <c r="AC31" s="1043"/>
      <c r="AD31" s="1043"/>
      <c r="AE31" s="1044"/>
      <c r="AF31" s="1036">
        <v>45</v>
      </c>
      <c r="AG31" s="1037"/>
      <c r="AH31" s="1037"/>
      <c r="AI31" s="1037"/>
      <c r="AJ31" s="1038"/>
      <c r="AK31" s="979">
        <v>1385</v>
      </c>
      <c r="AL31" s="970"/>
      <c r="AM31" s="970"/>
      <c r="AN31" s="970"/>
      <c r="AO31" s="970"/>
      <c r="AP31" s="970">
        <v>30050</v>
      </c>
      <c r="AQ31" s="970"/>
      <c r="AR31" s="970"/>
      <c r="AS31" s="970"/>
      <c r="AT31" s="970"/>
      <c r="AU31" s="970">
        <v>24341</v>
      </c>
      <c r="AV31" s="970"/>
      <c r="AW31" s="970"/>
      <c r="AX31" s="970"/>
      <c r="AY31" s="970"/>
      <c r="AZ31" s="1041"/>
      <c r="BA31" s="1041"/>
      <c r="BB31" s="1041"/>
      <c r="BC31" s="1041"/>
      <c r="BD31" s="1041"/>
      <c r="BE31" s="1025" t="s">
        <v>382</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383</v>
      </c>
      <c r="C32" s="1031"/>
      <c r="D32" s="1031"/>
      <c r="E32" s="1031"/>
      <c r="F32" s="1031"/>
      <c r="G32" s="1031"/>
      <c r="H32" s="1031"/>
      <c r="I32" s="1031"/>
      <c r="J32" s="1031"/>
      <c r="K32" s="1031"/>
      <c r="L32" s="1031"/>
      <c r="M32" s="1031"/>
      <c r="N32" s="1031"/>
      <c r="O32" s="1031"/>
      <c r="P32" s="1032"/>
      <c r="Q32" s="1042">
        <v>63</v>
      </c>
      <c r="R32" s="1043"/>
      <c r="S32" s="1043"/>
      <c r="T32" s="1043"/>
      <c r="U32" s="1043"/>
      <c r="V32" s="1043">
        <v>62</v>
      </c>
      <c r="W32" s="1043"/>
      <c r="X32" s="1043"/>
      <c r="Y32" s="1043"/>
      <c r="Z32" s="1043"/>
      <c r="AA32" s="1043">
        <v>1</v>
      </c>
      <c r="AB32" s="1043"/>
      <c r="AC32" s="1043"/>
      <c r="AD32" s="1043"/>
      <c r="AE32" s="1044"/>
      <c r="AF32" s="1036">
        <v>1</v>
      </c>
      <c r="AG32" s="1037"/>
      <c r="AH32" s="1037"/>
      <c r="AI32" s="1037"/>
      <c r="AJ32" s="1038"/>
      <c r="AK32" s="979">
        <v>22</v>
      </c>
      <c r="AL32" s="970"/>
      <c r="AM32" s="970"/>
      <c r="AN32" s="970"/>
      <c r="AO32" s="970"/>
      <c r="AP32" s="970">
        <v>142</v>
      </c>
      <c r="AQ32" s="970"/>
      <c r="AR32" s="970"/>
      <c r="AS32" s="970"/>
      <c r="AT32" s="970"/>
      <c r="AU32" s="970">
        <v>83</v>
      </c>
      <c r="AV32" s="970"/>
      <c r="AW32" s="970"/>
      <c r="AX32" s="970"/>
      <c r="AY32" s="970"/>
      <c r="AZ32" s="1041"/>
      <c r="BA32" s="1041"/>
      <c r="BB32" s="1041"/>
      <c r="BC32" s="1041"/>
      <c r="BD32" s="1041"/>
      <c r="BE32" s="1025" t="s">
        <v>384</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t="s">
        <v>385</v>
      </c>
      <c r="C33" s="1031"/>
      <c r="D33" s="1031"/>
      <c r="E33" s="1031"/>
      <c r="F33" s="1031"/>
      <c r="G33" s="1031"/>
      <c r="H33" s="1031"/>
      <c r="I33" s="1031"/>
      <c r="J33" s="1031"/>
      <c r="K33" s="1031"/>
      <c r="L33" s="1031"/>
      <c r="M33" s="1031"/>
      <c r="N33" s="1031"/>
      <c r="O33" s="1031"/>
      <c r="P33" s="1032"/>
      <c r="Q33" s="1042">
        <v>1497</v>
      </c>
      <c r="R33" s="1043"/>
      <c r="S33" s="1043"/>
      <c r="T33" s="1043"/>
      <c r="U33" s="1043"/>
      <c r="V33" s="1043">
        <v>1456</v>
      </c>
      <c r="W33" s="1043"/>
      <c r="X33" s="1043"/>
      <c r="Y33" s="1043"/>
      <c r="Z33" s="1043"/>
      <c r="AA33" s="1043">
        <v>41</v>
      </c>
      <c r="AB33" s="1043"/>
      <c r="AC33" s="1043"/>
      <c r="AD33" s="1043"/>
      <c r="AE33" s="1044"/>
      <c r="AF33" s="1036">
        <v>41</v>
      </c>
      <c r="AG33" s="1037"/>
      <c r="AH33" s="1037"/>
      <c r="AI33" s="1037"/>
      <c r="AJ33" s="1038"/>
      <c r="AK33" s="979">
        <v>719</v>
      </c>
      <c r="AL33" s="970"/>
      <c r="AM33" s="970"/>
      <c r="AN33" s="970"/>
      <c r="AO33" s="970"/>
      <c r="AP33" s="970">
        <v>13527</v>
      </c>
      <c r="AQ33" s="970"/>
      <c r="AR33" s="970"/>
      <c r="AS33" s="970"/>
      <c r="AT33" s="970"/>
      <c r="AU33" s="970">
        <v>11849</v>
      </c>
      <c r="AV33" s="970"/>
      <c r="AW33" s="970"/>
      <c r="AX33" s="970"/>
      <c r="AY33" s="970"/>
      <c r="AZ33" s="1041"/>
      <c r="BA33" s="1041"/>
      <c r="BB33" s="1041"/>
      <c r="BC33" s="1041"/>
      <c r="BD33" s="1041"/>
      <c r="BE33" s="1025" t="s">
        <v>384</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386</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366</v>
      </c>
      <c r="B63" s="943" t="s">
        <v>387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793</v>
      </c>
      <c r="AG63" s="958"/>
      <c r="AH63" s="958"/>
      <c r="AI63" s="958"/>
      <c r="AJ63" s="1023"/>
      <c r="AK63" s="1024"/>
      <c r="AL63" s="962"/>
      <c r="AM63" s="962"/>
      <c r="AN63" s="962"/>
      <c r="AO63" s="962"/>
      <c r="AP63" s="958"/>
      <c r="AQ63" s="958"/>
      <c r="AR63" s="958"/>
      <c r="AS63" s="958"/>
      <c r="AT63" s="958"/>
      <c r="AU63" s="958"/>
      <c r="AV63" s="958"/>
      <c r="AW63" s="958"/>
      <c r="AX63" s="958"/>
      <c r="AY63" s="958"/>
      <c r="AZ63" s="1018"/>
      <c r="BA63" s="1018"/>
      <c r="BB63" s="1018"/>
      <c r="BC63" s="1018"/>
      <c r="BD63" s="1018"/>
      <c r="BE63" s="959"/>
      <c r="BF63" s="959"/>
      <c r="BG63" s="959"/>
      <c r="BH63" s="959"/>
      <c r="BI63" s="960"/>
      <c r="BJ63" s="1019" t="s">
        <v>112</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389</v>
      </c>
      <c r="B66" s="995"/>
      <c r="C66" s="995"/>
      <c r="D66" s="995"/>
      <c r="E66" s="995"/>
      <c r="F66" s="995"/>
      <c r="G66" s="995"/>
      <c r="H66" s="995"/>
      <c r="I66" s="995"/>
      <c r="J66" s="995"/>
      <c r="K66" s="995"/>
      <c r="L66" s="995"/>
      <c r="M66" s="995"/>
      <c r="N66" s="995"/>
      <c r="O66" s="995"/>
      <c r="P66" s="996"/>
      <c r="Q66" s="1000" t="s">
        <v>370</v>
      </c>
      <c r="R66" s="1001"/>
      <c r="S66" s="1001"/>
      <c r="T66" s="1001"/>
      <c r="U66" s="1002"/>
      <c r="V66" s="1000" t="s">
        <v>371</v>
      </c>
      <c r="W66" s="1001"/>
      <c r="X66" s="1001"/>
      <c r="Y66" s="1001"/>
      <c r="Z66" s="1002"/>
      <c r="AA66" s="1000" t="s">
        <v>372</v>
      </c>
      <c r="AB66" s="1001"/>
      <c r="AC66" s="1001"/>
      <c r="AD66" s="1001"/>
      <c r="AE66" s="1002"/>
      <c r="AF66" s="1006" t="s">
        <v>373</v>
      </c>
      <c r="AG66" s="1007"/>
      <c r="AH66" s="1007"/>
      <c r="AI66" s="1007"/>
      <c r="AJ66" s="1008"/>
      <c r="AK66" s="1000" t="s">
        <v>374</v>
      </c>
      <c r="AL66" s="995"/>
      <c r="AM66" s="995"/>
      <c r="AN66" s="995"/>
      <c r="AO66" s="996"/>
      <c r="AP66" s="1000" t="s">
        <v>375</v>
      </c>
      <c r="AQ66" s="1001"/>
      <c r="AR66" s="1001"/>
      <c r="AS66" s="1001"/>
      <c r="AT66" s="1002"/>
      <c r="AU66" s="1000" t="s">
        <v>390</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532</v>
      </c>
      <c r="C68" s="985"/>
      <c r="D68" s="985"/>
      <c r="E68" s="985"/>
      <c r="F68" s="985"/>
      <c r="G68" s="985"/>
      <c r="H68" s="985"/>
      <c r="I68" s="985"/>
      <c r="J68" s="985"/>
      <c r="K68" s="985"/>
      <c r="L68" s="985"/>
      <c r="M68" s="985"/>
      <c r="N68" s="985"/>
      <c r="O68" s="985"/>
      <c r="P68" s="986"/>
      <c r="Q68" s="987">
        <v>5879</v>
      </c>
      <c r="R68" s="981"/>
      <c r="S68" s="981"/>
      <c r="T68" s="981"/>
      <c r="U68" s="981"/>
      <c r="V68" s="981">
        <v>5389</v>
      </c>
      <c r="W68" s="981"/>
      <c r="X68" s="981"/>
      <c r="Y68" s="981"/>
      <c r="Z68" s="981"/>
      <c r="AA68" s="981">
        <v>490</v>
      </c>
      <c r="AB68" s="981"/>
      <c r="AC68" s="981"/>
      <c r="AD68" s="981"/>
      <c r="AE68" s="981"/>
      <c r="AF68" s="981">
        <v>6949</v>
      </c>
      <c r="AG68" s="981"/>
      <c r="AH68" s="981"/>
      <c r="AI68" s="981"/>
      <c r="AJ68" s="981"/>
      <c r="AK68" s="981">
        <v>0</v>
      </c>
      <c r="AL68" s="981"/>
      <c r="AM68" s="981"/>
      <c r="AN68" s="981"/>
      <c r="AO68" s="981"/>
      <c r="AP68" s="981">
        <v>23265</v>
      </c>
      <c r="AQ68" s="981"/>
      <c r="AR68" s="981"/>
      <c r="AS68" s="981"/>
      <c r="AT68" s="981"/>
      <c r="AU68" s="981">
        <v>662</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533</v>
      </c>
      <c r="C69" s="974"/>
      <c r="D69" s="974"/>
      <c r="E69" s="974"/>
      <c r="F69" s="974"/>
      <c r="G69" s="974"/>
      <c r="H69" s="974"/>
      <c r="I69" s="974"/>
      <c r="J69" s="974"/>
      <c r="K69" s="974"/>
      <c r="L69" s="974"/>
      <c r="M69" s="974"/>
      <c r="N69" s="974"/>
      <c r="O69" s="974"/>
      <c r="P69" s="975"/>
      <c r="Q69" s="976">
        <v>473</v>
      </c>
      <c r="R69" s="970"/>
      <c r="S69" s="970"/>
      <c r="T69" s="970"/>
      <c r="U69" s="970"/>
      <c r="V69" s="970">
        <v>400</v>
      </c>
      <c r="W69" s="970"/>
      <c r="X69" s="970"/>
      <c r="Y69" s="970"/>
      <c r="Z69" s="970"/>
      <c r="AA69" s="970">
        <v>73</v>
      </c>
      <c r="AB69" s="970"/>
      <c r="AC69" s="970"/>
      <c r="AD69" s="970"/>
      <c r="AE69" s="970"/>
      <c r="AF69" s="970">
        <v>73</v>
      </c>
      <c r="AG69" s="970"/>
      <c r="AH69" s="970"/>
      <c r="AI69" s="970"/>
      <c r="AJ69" s="970"/>
      <c r="AK69" s="970">
        <v>0</v>
      </c>
      <c r="AL69" s="970"/>
      <c r="AM69" s="970"/>
      <c r="AN69" s="970"/>
      <c r="AO69" s="970"/>
      <c r="AP69" s="970">
        <v>1228</v>
      </c>
      <c r="AQ69" s="970"/>
      <c r="AR69" s="970"/>
      <c r="AS69" s="970"/>
      <c r="AT69" s="970"/>
      <c r="AU69" s="970">
        <v>950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534</v>
      </c>
      <c r="C70" s="974"/>
      <c r="D70" s="974"/>
      <c r="E70" s="974"/>
      <c r="F70" s="974"/>
      <c r="G70" s="974"/>
      <c r="H70" s="974"/>
      <c r="I70" s="974"/>
      <c r="J70" s="974"/>
      <c r="K70" s="974"/>
      <c r="L70" s="974"/>
      <c r="M70" s="974"/>
      <c r="N70" s="974"/>
      <c r="O70" s="974"/>
      <c r="P70" s="975"/>
      <c r="Q70" s="976">
        <v>10962</v>
      </c>
      <c r="R70" s="970"/>
      <c r="S70" s="970"/>
      <c r="T70" s="970"/>
      <c r="U70" s="970"/>
      <c r="V70" s="970">
        <v>10832</v>
      </c>
      <c r="W70" s="970"/>
      <c r="X70" s="970"/>
      <c r="Y70" s="970"/>
      <c r="Z70" s="970"/>
      <c r="AA70" s="970">
        <v>130</v>
      </c>
      <c r="AB70" s="970"/>
      <c r="AC70" s="970"/>
      <c r="AD70" s="970"/>
      <c r="AE70" s="970"/>
      <c r="AF70" s="970">
        <v>130</v>
      </c>
      <c r="AG70" s="970"/>
      <c r="AH70" s="970"/>
      <c r="AI70" s="970"/>
      <c r="AJ70" s="970"/>
      <c r="AK70" s="970">
        <v>71</v>
      </c>
      <c r="AL70" s="970"/>
      <c r="AM70" s="970"/>
      <c r="AN70" s="970"/>
      <c r="AO70" s="970"/>
      <c r="AP70" s="970">
        <v>0</v>
      </c>
      <c r="AQ70" s="970"/>
      <c r="AR70" s="970"/>
      <c r="AS70" s="970"/>
      <c r="AT70" s="970"/>
      <c r="AU70" s="970">
        <v>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535</v>
      </c>
      <c r="C71" s="974"/>
      <c r="D71" s="974"/>
      <c r="E71" s="974"/>
      <c r="F71" s="974"/>
      <c r="G71" s="974"/>
      <c r="H71" s="974"/>
      <c r="I71" s="974"/>
      <c r="J71" s="974"/>
      <c r="K71" s="974"/>
      <c r="L71" s="974"/>
      <c r="M71" s="974"/>
      <c r="N71" s="974"/>
      <c r="O71" s="974"/>
      <c r="P71" s="975"/>
      <c r="Q71" s="976">
        <v>121</v>
      </c>
      <c r="R71" s="970"/>
      <c r="S71" s="970"/>
      <c r="T71" s="970"/>
      <c r="U71" s="970"/>
      <c r="V71" s="970">
        <v>107</v>
      </c>
      <c r="W71" s="970"/>
      <c r="X71" s="970"/>
      <c r="Y71" s="970"/>
      <c r="Z71" s="970"/>
      <c r="AA71" s="970">
        <v>14</v>
      </c>
      <c r="AB71" s="970"/>
      <c r="AC71" s="970"/>
      <c r="AD71" s="970"/>
      <c r="AE71" s="970"/>
      <c r="AF71" s="970">
        <v>14</v>
      </c>
      <c r="AG71" s="970"/>
      <c r="AH71" s="970"/>
      <c r="AI71" s="970"/>
      <c r="AJ71" s="970"/>
      <c r="AK71" s="970">
        <v>15</v>
      </c>
      <c r="AL71" s="970"/>
      <c r="AM71" s="970"/>
      <c r="AN71" s="970"/>
      <c r="AO71" s="970"/>
      <c r="AP71" s="970">
        <v>0</v>
      </c>
      <c r="AQ71" s="970"/>
      <c r="AR71" s="970"/>
      <c r="AS71" s="970"/>
      <c r="AT71" s="970"/>
      <c r="AU71" s="970">
        <v>0</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536</v>
      </c>
      <c r="C72" s="974"/>
      <c r="D72" s="974"/>
      <c r="E72" s="974"/>
      <c r="F72" s="974"/>
      <c r="G72" s="974"/>
      <c r="H72" s="974"/>
      <c r="I72" s="974"/>
      <c r="J72" s="974"/>
      <c r="K72" s="974"/>
      <c r="L72" s="974"/>
      <c r="M72" s="974"/>
      <c r="N72" s="974"/>
      <c r="O72" s="974"/>
      <c r="P72" s="975"/>
      <c r="Q72" s="976">
        <v>195</v>
      </c>
      <c r="R72" s="970"/>
      <c r="S72" s="970"/>
      <c r="T72" s="970"/>
      <c r="U72" s="970"/>
      <c r="V72" s="970">
        <v>190</v>
      </c>
      <c r="W72" s="970"/>
      <c r="X72" s="970"/>
      <c r="Y72" s="970"/>
      <c r="Z72" s="970"/>
      <c r="AA72" s="970">
        <v>5</v>
      </c>
      <c r="AB72" s="970"/>
      <c r="AC72" s="970"/>
      <c r="AD72" s="970"/>
      <c r="AE72" s="970"/>
      <c r="AF72" s="970">
        <v>5</v>
      </c>
      <c r="AG72" s="970"/>
      <c r="AH72" s="970"/>
      <c r="AI72" s="970"/>
      <c r="AJ72" s="970"/>
      <c r="AK72" s="970">
        <v>5</v>
      </c>
      <c r="AL72" s="970"/>
      <c r="AM72" s="970"/>
      <c r="AN72" s="970"/>
      <c r="AO72" s="970"/>
      <c r="AP72" s="970">
        <v>0</v>
      </c>
      <c r="AQ72" s="970"/>
      <c r="AR72" s="970"/>
      <c r="AS72" s="970"/>
      <c r="AT72" s="970"/>
      <c r="AU72" s="970">
        <v>0</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537</v>
      </c>
      <c r="C73" s="974"/>
      <c r="D73" s="974"/>
      <c r="E73" s="974"/>
      <c r="F73" s="974"/>
      <c r="G73" s="974"/>
      <c r="H73" s="974"/>
      <c r="I73" s="974"/>
      <c r="J73" s="974"/>
      <c r="K73" s="974"/>
      <c r="L73" s="974"/>
      <c r="M73" s="974"/>
      <c r="N73" s="974"/>
      <c r="O73" s="974"/>
      <c r="P73" s="975"/>
      <c r="Q73" s="976">
        <v>159661</v>
      </c>
      <c r="R73" s="970"/>
      <c r="S73" s="970"/>
      <c r="T73" s="970"/>
      <c r="U73" s="970"/>
      <c r="V73" s="970">
        <v>154071</v>
      </c>
      <c r="W73" s="970"/>
      <c r="X73" s="970"/>
      <c r="Y73" s="970"/>
      <c r="Z73" s="970"/>
      <c r="AA73" s="970">
        <v>5590</v>
      </c>
      <c r="AB73" s="970"/>
      <c r="AC73" s="970"/>
      <c r="AD73" s="970"/>
      <c r="AE73" s="970"/>
      <c r="AF73" s="970">
        <v>5590</v>
      </c>
      <c r="AG73" s="970"/>
      <c r="AH73" s="970"/>
      <c r="AI73" s="970"/>
      <c r="AJ73" s="970"/>
      <c r="AK73" s="970">
        <v>370</v>
      </c>
      <c r="AL73" s="970"/>
      <c r="AM73" s="970"/>
      <c r="AN73" s="970"/>
      <c r="AO73" s="970"/>
      <c r="AP73" s="970">
        <v>0</v>
      </c>
      <c r="AQ73" s="970"/>
      <c r="AR73" s="970"/>
      <c r="AS73" s="970"/>
      <c r="AT73" s="970"/>
      <c r="AU73" s="970">
        <v>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538</v>
      </c>
      <c r="C74" s="974"/>
      <c r="D74" s="974"/>
      <c r="E74" s="974"/>
      <c r="F74" s="974"/>
      <c r="G74" s="974"/>
      <c r="H74" s="974"/>
      <c r="I74" s="974"/>
      <c r="J74" s="974"/>
      <c r="K74" s="974"/>
      <c r="L74" s="974"/>
      <c r="M74" s="974"/>
      <c r="N74" s="974"/>
      <c r="O74" s="974"/>
      <c r="P74" s="975"/>
      <c r="Q74" s="976">
        <v>450</v>
      </c>
      <c r="R74" s="970"/>
      <c r="S74" s="970"/>
      <c r="T74" s="970"/>
      <c r="U74" s="970"/>
      <c r="V74" s="970">
        <v>423</v>
      </c>
      <c r="W74" s="970"/>
      <c r="X74" s="970"/>
      <c r="Y74" s="970"/>
      <c r="Z74" s="970"/>
      <c r="AA74" s="970">
        <v>27</v>
      </c>
      <c r="AB74" s="970"/>
      <c r="AC74" s="970"/>
      <c r="AD74" s="970"/>
      <c r="AE74" s="970"/>
      <c r="AF74" s="970">
        <v>27</v>
      </c>
      <c r="AG74" s="970"/>
      <c r="AH74" s="970"/>
      <c r="AI74" s="970"/>
      <c r="AJ74" s="970"/>
      <c r="AK74" s="970">
        <v>0</v>
      </c>
      <c r="AL74" s="970"/>
      <c r="AM74" s="970"/>
      <c r="AN74" s="970"/>
      <c r="AO74" s="970"/>
      <c r="AP74" s="970">
        <v>0</v>
      </c>
      <c r="AQ74" s="970"/>
      <c r="AR74" s="970"/>
      <c r="AS74" s="970"/>
      <c r="AT74" s="970"/>
      <c r="AU74" s="970">
        <v>0</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539</v>
      </c>
      <c r="C75" s="974"/>
      <c r="D75" s="974"/>
      <c r="E75" s="974"/>
      <c r="F75" s="974"/>
      <c r="G75" s="974"/>
      <c r="H75" s="974"/>
      <c r="I75" s="974"/>
      <c r="J75" s="974"/>
      <c r="K75" s="974"/>
      <c r="L75" s="974"/>
      <c r="M75" s="974"/>
      <c r="N75" s="974"/>
      <c r="O75" s="974"/>
      <c r="P75" s="975"/>
      <c r="Q75" s="977">
        <v>397</v>
      </c>
      <c r="R75" s="978"/>
      <c r="S75" s="978"/>
      <c r="T75" s="978"/>
      <c r="U75" s="979"/>
      <c r="V75" s="980">
        <v>386</v>
      </c>
      <c r="W75" s="978"/>
      <c r="X75" s="978"/>
      <c r="Y75" s="978"/>
      <c r="Z75" s="979"/>
      <c r="AA75" s="980">
        <v>11</v>
      </c>
      <c r="AB75" s="978"/>
      <c r="AC75" s="978"/>
      <c r="AD75" s="978"/>
      <c r="AE75" s="979"/>
      <c r="AF75" s="980">
        <v>11</v>
      </c>
      <c r="AG75" s="978"/>
      <c r="AH75" s="978"/>
      <c r="AI75" s="978"/>
      <c r="AJ75" s="979"/>
      <c r="AK75" s="980">
        <v>7</v>
      </c>
      <c r="AL75" s="978"/>
      <c r="AM75" s="978"/>
      <c r="AN75" s="978"/>
      <c r="AO75" s="979"/>
      <c r="AP75" s="980">
        <v>0</v>
      </c>
      <c r="AQ75" s="978"/>
      <c r="AR75" s="978"/>
      <c r="AS75" s="978"/>
      <c r="AT75" s="979"/>
      <c r="AU75" s="980">
        <v>0</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366</v>
      </c>
      <c r="B88" s="943" t="s">
        <v>391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43" t="s">
        <v>392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400</v>
      </c>
      <c r="AB109" s="893"/>
      <c r="AC109" s="893"/>
      <c r="AD109" s="893"/>
      <c r="AE109" s="894"/>
      <c r="AF109" s="895" t="s">
        <v>286</v>
      </c>
      <c r="AG109" s="893"/>
      <c r="AH109" s="893"/>
      <c r="AI109" s="893"/>
      <c r="AJ109" s="894"/>
      <c r="AK109" s="895" t="s">
        <v>285</v>
      </c>
      <c r="AL109" s="893"/>
      <c r="AM109" s="893"/>
      <c r="AN109" s="893"/>
      <c r="AO109" s="894"/>
      <c r="AP109" s="895" t="s">
        <v>401</v>
      </c>
      <c r="AQ109" s="893"/>
      <c r="AR109" s="893"/>
      <c r="AS109" s="893"/>
      <c r="AT109" s="924"/>
      <c r="AU109" s="89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400</v>
      </c>
      <c r="BR109" s="893"/>
      <c r="BS109" s="893"/>
      <c r="BT109" s="893"/>
      <c r="BU109" s="894"/>
      <c r="BV109" s="895" t="s">
        <v>286</v>
      </c>
      <c r="BW109" s="893"/>
      <c r="BX109" s="893"/>
      <c r="BY109" s="893"/>
      <c r="BZ109" s="894"/>
      <c r="CA109" s="895" t="s">
        <v>285</v>
      </c>
      <c r="CB109" s="893"/>
      <c r="CC109" s="893"/>
      <c r="CD109" s="893"/>
      <c r="CE109" s="894"/>
      <c r="CF109" s="931" t="s">
        <v>401</v>
      </c>
      <c r="CG109" s="931"/>
      <c r="CH109" s="931"/>
      <c r="CI109" s="931"/>
      <c r="CJ109" s="931"/>
      <c r="CK109" s="895" t="s">
        <v>402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400</v>
      </c>
      <c r="DH109" s="893"/>
      <c r="DI109" s="893"/>
      <c r="DJ109" s="893"/>
      <c r="DK109" s="894"/>
      <c r="DL109" s="895" t="s">
        <v>286</v>
      </c>
      <c r="DM109" s="893"/>
      <c r="DN109" s="893"/>
      <c r="DO109" s="893"/>
      <c r="DP109" s="894"/>
      <c r="DQ109" s="895" t="s">
        <v>285</v>
      </c>
      <c r="DR109" s="893"/>
      <c r="DS109" s="893"/>
      <c r="DT109" s="893"/>
      <c r="DU109" s="894"/>
      <c r="DV109" s="895" t="s">
        <v>401</v>
      </c>
      <c r="DW109" s="893"/>
      <c r="DX109" s="893"/>
      <c r="DY109" s="893"/>
      <c r="DZ109" s="924"/>
    </row>
    <row r="110" spans="1:131" s="199" customFormat="1" ht="26.25" customHeight="1" x14ac:dyDescent="0.15">
      <c r="A110" s="795" t="s">
        <v>403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5886060</v>
      </c>
      <c r="AB110" s="886"/>
      <c r="AC110" s="886"/>
      <c r="AD110" s="886"/>
      <c r="AE110" s="887"/>
      <c r="AF110" s="888">
        <v>5916400</v>
      </c>
      <c r="AG110" s="886"/>
      <c r="AH110" s="886"/>
      <c r="AI110" s="886"/>
      <c r="AJ110" s="887"/>
      <c r="AK110" s="888">
        <v>5750631</v>
      </c>
      <c r="AL110" s="886"/>
      <c r="AM110" s="886"/>
      <c r="AN110" s="886"/>
      <c r="AO110" s="887"/>
      <c r="AP110" s="889">
        <v>24.3</v>
      </c>
      <c r="AQ110" s="890"/>
      <c r="AR110" s="890"/>
      <c r="AS110" s="890"/>
      <c r="AT110" s="891"/>
      <c r="AU110" s="925" t="s">
        <v>61</v>
      </c>
      <c r="AV110" s="926"/>
      <c r="AW110" s="926"/>
      <c r="AX110" s="926"/>
      <c r="AY110" s="926"/>
      <c r="AZ110" s="851" t="s">
        <v>404</v>
      </c>
      <c r="BA110" s="796"/>
      <c r="BB110" s="796"/>
      <c r="BC110" s="796"/>
      <c r="BD110" s="796"/>
      <c r="BE110" s="796"/>
      <c r="BF110" s="796"/>
      <c r="BG110" s="796"/>
      <c r="BH110" s="796"/>
      <c r="BI110" s="796"/>
      <c r="BJ110" s="796"/>
      <c r="BK110" s="796"/>
      <c r="BL110" s="796"/>
      <c r="BM110" s="796"/>
      <c r="BN110" s="796"/>
      <c r="BO110" s="796"/>
      <c r="BP110" s="797"/>
      <c r="BQ110" s="852">
        <v>54082027</v>
      </c>
      <c r="BR110" s="833"/>
      <c r="BS110" s="833"/>
      <c r="BT110" s="833"/>
      <c r="BU110" s="833"/>
      <c r="BV110" s="833">
        <v>54061335</v>
      </c>
      <c r="BW110" s="833"/>
      <c r="BX110" s="833"/>
      <c r="BY110" s="833"/>
      <c r="BZ110" s="833"/>
      <c r="CA110" s="833">
        <v>54791925</v>
      </c>
      <c r="CB110" s="833"/>
      <c r="CC110" s="833"/>
      <c r="CD110" s="833"/>
      <c r="CE110" s="833"/>
      <c r="CF110" s="857">
        <v>231.8</v>
      </c>
      <c r="CG110" s="858"/>
      <c r="CH110" s="858"/>
      <c r="CI110" s="858"/>
      <c r="CJ110" s="858"/>
      <c r="CK110" s="921" t="s">
        <v>405</v>
      </c>
      <c r="CL110" s="807"/>
      <c r="CM110" s="882" t="s">
        <v>406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407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408</v>
      </c>
      <c r="BA111" s="738"/>
      <c r="BB111" s="738"/>
      <c r="BC111" s="738"/>
      <c r="BD111" s="738"/>
      <c r="BE111" s="738"/>
      <c r="BF111" s="738"/>
      <c r="BG111" s="738"/>
      <c r="BH111" s="738"/>
      <c r="BI111" s="738"/>
      <c r="BJ111" s="738"/>
      <c r="BK111" s="738"/>
      <c r="BL111" s="738"/>
      <c r="BM111" s="738"/>
      <c r="BN111" s="738"/>
      <c r="BO111" s="738"/>
      <c r="BP111" s="739"/>
      <c r="BQ111" s="804">
        <v>319211</v>
      </c>
      <c r="BR111" s="805"/>
      <c r="BS111" s="805"/>
      <c r="BT111" s="805"/>
      <c r="BU111" s="805"/>
      <c r="BV111" s="805">
        <v>265989</v>
      </c>
      <c r="BW111" s="805"/>
      <c r="BX111" s="805"/>
      <c r="BY111" s="805"/>
      <c r="BZ111" s="805"/>
      <c r="CA111" s="805">
        <v>195699</v>
      </c>
      <c r="CB111" s="805"/>
      <c r="CC111" s="805"/>
      <c r="CD111" s="805"/>
      <c r="CE111" s="805"/>
      <c r="CF111" s="866">
        <v>0.8</v>
      </c>
      <c r="CG111" s="867"/>
      <c r="CH111" s="867"/>
      <c r="CI111" s="867"/>
      <c r="CJ111" s="867"/>
      <c r="CK111" s="922"/>
      <c r="CL111" s="809"/>
      <c r="CM111" s="812" t="s">
        <v>409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410</v>
      </c>
      <c r="B112" s="908"/>
      <c r="C112" s="738" t="s">
        <v>411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412</v>
      </c>
      <c r="BA112" s="738"/>
      <c r="BB112" s="738"/>
      <c r="BC112" s="738"/>
      <c r="BD112" s="738"/>
      <c r="BE112" s="738"/>
      <c r="BF112" s="738"/>
      <c r="BG112" s="738"/>
      <c r="BH112" s="738"/>
      <c r="BI112" s="738"/>
      <c r="BJ112" s="738"/>
      <c r="BK112" s="738"/>
      <c r="BL112" s="738"/>
      <c r="BM112" s="738"/>
      <c r="BN112" s="738"/>
      <c r="BO112" s="738"/>
      <c r="BP112" s="739"/>
      <c r="BQ112" s="804">
        <v>32912071</v>
      </c>
      <c r="BR112" s="805"/>
      <c r="BS112" s="805"/>
      <c r="BT112" s="805"/>
      <c r="BU112" s="805"/>
      <c r="BV112" s="805">
        <v>36359060</v>
      </c>
      <c r="BW112" s="805"/>
      <c r="BX112" s="805"/>
      <c r="BY112" s="805"/>
      <c r="BZ112" s="805"/>
      <c r="CA112" s="805">
        <v>36272830</v>
      </c>
      <c r="CB112" s="805"/>
      <c r="CC112" s="805"/>
      <c r="CD112" s="805"/>
      <c r="CE112" s="805"/>
      <c r="CF112" s="866">
        <v>153.4</v>
      </c>
      <c r="CG112" s="867"/>
      <c r="CH112" s="867"/>
      <c r="CI112" s="867"/>
      <c r="CJ112" s="867"/>
      <c r="CK112" s="922"/>
      <c r="CL112" s="809"/>
      <c r="CM112" s="812" t="s">
        <v>413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v>318</v>
      </c>
      <c r="DH112" s="805"/>
      <c r="DI112" s="805"/>
      <c r="DJ112" s="805"/>
      <c r="DK112" s="805"/>
      <c r="DL112" s="805">
        <v>10080</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1820734</v>
      </c>
      <c r="AB113" s="914"/>
      <c r="AC113" s="914"/>
      <c r="AD113" s="914"/>
      <c r="AE113" s="915"/>
      <c r="AF113" s="916">
        <v>1841414</v>
      </c>
      <c r="AG113" s="914"/>
      <c r="AH113" s="914"/>
      <c r="AI113" s="914"/>
      <c r="AJ113" s="915"/>
      <c r="AK113" s="916">
        <v>1882407</v>
      </c>
      <c r="AL113" s="914"/>
      <c r="AM113" s="914"/>
      <c r="AN113" s="914"/>
      <c r="AO113" s="915"/>
      <c r="AP113" s="917">
        <v>8</v>
      </c>
      <c r="AQ113" s="918"/>
      <c r="AR113" s="918"/>
      <c r="AS113" s="918"/>
      <c r="AT113" s="919"/>
      <c r="AU113" s="927"/>
      <c r="AV113" s="928"/>
      <c r="AW113" s="928"/>
      <c r="AX113" s="928"/>
      <c r="AY113" s="928"/>
      <c r="AZ113" s="803" t="s">
        <v>415</v>
      </c>
      <c r="BA113" s="738"/>
      <c r="BB113" s="738"/>
      <c r="BC113" s="738"/>
      <c r="BD113" s="738"/>
      <c r="BE113" s="738"/>
      <c r="BF113" s="738"/>
      <c r="BG113" s="738"/>
      <c r="BH113" s="738"/>
      <c r="BI113" s="738"/>
      <c r="BJ113" s="738"/>
      <c r="BK113" s="738"/>
      <c r="BL113" s="738"/>
      <c r="BM113" s="738"/>
      <c r="BN113" s="738"/>
      <c r="BO113" s="738"/>
      <c r="BP113" s="739"/>
      <c r="BQ113" s="804">
        <v>1326771</v>
      </c>
      <c r="BR113" s="805"/>
      <c r="BS113" s="805"/>
      <c r="BT113" s="805"/>
      <c r="BU113" s="805"/>
      <c r="BV113" s="805">
        <v>1396182</v>
      </c>
      <c r="BW113" s="805"/>
      <c r="BX113" s="805"/>
      <c r="BY113" s="805"/>
      <c r="BZ113" s="805"/>
      <c r="CA113" s="805">
        <v>1612865</v>
      </c>
      <c r="CB113" s="805"/>
      <c r="CC113" s="805"/>
      <c r="CD113" s="805"/>
      <c r="CE113" s="805"/>
      <c r="CF113" s="866">
        <v>6.8</v>
      </c>
      <c r="CG113" s="867"/>
      <c r="CH113" s="867"/>
      <c r="CI113" s="867"/>
      <c r="CJ113" s="867"/>
      <c r="CK113" s="922"/>
      <c r="CL113" s="809"/>
      <c r="CM113" s="812" t="s">
        <v>416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417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32559</v>
      </c>
      <c r="AB114" s="768"/>
      <c r="AC114" s="768"/>
      <c r="AD114" s="768"/>
      <c r="AE114" s="769"/>
      <c r="AF114" s="770">
        <v>32005</v>
      </c>
      <c r="AG114" s="768"/>
      <c r="AH114" s="768"/>
      <c r="AI114" s="768"/>
      <c r="AJ114" s="769"/>
      <c r="AK114" s="770">
        <v>39022</v>
      </c>
      <c r="AL114" s="768"/>
      <c r="AM114" s="768"/>
      <c r="AN114" s="768"/>
      <c r="AO114" s="769"/>
      <c r="AP114" s="815">
        <v>0.2</v>
      </c>
      <c r="AQ114" s="816"/>
      <c r="AR114" s="816"/>
      <c r="AS114" s="816"/>
      <c r="AT114" s="817"/>
      <c r="AU114" s="927"/>
      <c r="AV114" s="928"/>
      <c r="AW114" s="928"/>
      <c r="AX114" s="928"/>
      <c r="AY114" s="928"/>
      <c r="AZ114" s="803" t="s">
        <v>418</v>
      </c>
      <c r="BA114" s="738"/>
      <c r="BB114" s="738"/>
      <c r="BC114" s="738"/>
      <c r="BD114" s="738"/>
      <c r="BE114" s="738"/>
      <c r="BF114" s="738"/>
      <c r="BG114" s="738"/>
      <c r="BH114" s="738"/>
      <c r="BI114" s="738"/>
      <c r="BJ114" s="738"/>
      <c r="BK114" s="738"/>
      <c r="BL114" s="738"/>
      <c r="BM114" s="738"/>
      <c r="BN114" s="738"/>
      <c r="BO114" s="738"/>
      <c r="BP114" s="739"/>
      <c r="BQ114" s="804">
        <v>7205574</v>
      </c>
      <c r="BR114" s="805"/>
      <c r="BS114" s="805"/>
      <c r="BT114" s="805"/>
      <c r="BU114" s="805"/>
      <c r="BV114" s="805">
        <v>6999092</v>
      </c>
      <c r="BW114" s="805"/>
      <c r="BX114" s="805"/>
      <c r="BY114" s="805"/>
      <c r="BZ114" s="805"/>
      <c r="CA114" s="805">
        <v>6955269</v>
      </c>
      <c r="CB114" s="805"/>
      <c r="CC114" s="805"/>
      <c r="CD114" s="805"/>
      <c r="CE114" s="805"/>
      <c r="CF114" s="866">
        <v>29.4</v>
      </c>
      <c r="CG114" s="867"/>
      <c r="CH114" s="867"/>
      <c r="CI114" s="867"/>
      <c r="CJ114" s="867"/>
      <c r="CK114" s="922"/>
      <c r="CL114" s="809"/>
      <c r="CM114" s="812" t="s">
        <v>419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115442</v>
      </c>
      <c r="AB115" s="914"/>
      <c r="AC115" s="914"/>
      <c r="AD115" s="914"/>
      <c r="AE115" s="915"/>
      <c r="AF115" s="916">
        <v>108497</v>
      </c>
      <c r="AG115" s="914"/>
      <c r="AH115" s="914"/>
      <c r="AI115" s="914"/>
      <c r="AJ115" s="915"/>
      <c r="AK115" s="916">
        <v>78548</v>
      </c>
      <c r="AL115" s="914"/>
      <c r="AM115" s="914"/>
      <c r="AN115" s="914"/>
      <c r="AO115" s="915"/>
      <c r="AP115" s="917">
        <v>0.3</v>
      </c>
      <c r="AQ115" s="918"/>
      <c r="AR115" s="918"/>
      <c r="AS115" s="918"/>
      <c r="AT115" s="919"/>
      <c r="AU115" s="927"/>
      <c r="AV115" s="928"/>
      <c r="AW115" s="928"/>
      <c r="AX115" s="928"/>
      <c r="AY115" s="928"/>
      <c r="AZ115" s="803" t="s">
        <v>421</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423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v>86</v>
      </c>
      <c r="AL116" s="768"/>
      <c r="AM116" s="768"/>
      <c r="AN116" s="768"/>
      <c r="AO116" s="769"/>
      <c r="AP116" s="815">
        <v>0</v>
      </c>
      <c r="AQ116" s="816"/>
      <c r="AR116" s="816"/>
      <c r="AS116" s="816"/>
      <c r="AT116" s="817"/>
      <c r="AU116" s="927"/>
      <c r="AV116" s="928"/>
      <c r="AW116" s="928"/>
      <c r="AX116" s="928"/>
      <c r="AY116" s="928"/>
      <c r="AZ116" s="854" t="s">
        <v>424</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310430</v>
      </c>
      <c r="DH116" s="768"/>
      <c r="DI116" s="768"/>
      <c r="DJ116" s="768"/>
      <c r="DK116" s="769"/>
      <c r="DL116" s="770">
        <v>249852</v>
      </c>
      <c r="DM116" s="768"/>
      <c r="DN116" s="768"/>
      <c r="DO116" s="768"/>
      <c r="DP116" s="769"/>
      <c r="DQ116" s="770">
        <v>191729</v>
      </c>
      <c r="DR116" s="768"/>
      <c r="DS116" s="768"/>
      <c r="DT116" s="768"/>
      <c r="DU116" s="769"/>
      <c r="DV116" s="815">
        <v>0.8</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426</v>
      </c>
      <c r="Z117" s="894"/>
      <c r="AA117" s="899">
        <v>7854795</v>
      </c>
      <c r="AB117" s="900"/>
      <c r="AC117" s="900"/>
      <c r="AD117" s="900"/>
      <c r="AE117" s="901"/>
      <c r="AF117" s="902">
        <v>7898316</v>
      </c>
      <c r="AG117" s="900"/>
      <c r="AH117" s="900"/>
      <c r="AI117" s="900"/>
      <c r="AJ117" s="901"/>
      <c r="AK117" s="902">
        <v>7750694</v>
      </c>
      <c r="AL117" s="900"/>
      <c r="AM117" s="900"/>
      <c r="AN117" s="900"/>
      <c r="AO117" s="901"/>
      <c r="AP117" s="903"/>
      <c r="AQ117" s="904"/>
      <c r="AR117" s="904"/>
      <c r="AS117" s="904"/>
      <c r="AT117" s="905"/>
      <c r="AU117" s="927"/>
      <c r="AV117" s="928"/>
      <c r="AW117" s="928"/>
      <c r="AX117" s="928"/>
      <c r="AY117" s="928"/>
      <c r="AZ117" s="854" t="s">
        <v>427</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428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400</v>
      </c>
      <c r="AB118" s="893"/>
      <c r="AC118" s="893"/>
      <c r="AD118" s="893"/>
      <c r="AE118" s="894"/>
      <c r="AF118" s="895" t="s">
        <v>286</v>
      </c>
      <c r="AG118" s="893"/>
      <c r="AH118" s="893"/>
      <c r="AI118" s="893"/>
      <c r="AJ118" s="894"/>
      <c r="AK118" s="895" t="s">
        <v>285</v>
      </c>
      <c r="AL118" s="893"/>
      <c r="AM118" s="893"/>
      <c r="AN118" s="893"/>
      <c r="AO118" s="894"/>
      <c r="AP118" s="896" t="s">
        <v>401</v>
      </c>
      <c r="AQ118" s="897"/>
      <c r="AR118" s="897"/>
      <c r="AS118" s="897"/>
      <c r="AT118" s="898"/>
      <c r="AU118" s="927"/>
      <c r="AV118" s="928"/>
      <c r="AW118" s="928"/>
      <c r="AX118" s="928"/>
      <c r="AY118" s="928"/>
      <c r="AZ118" s="870" t="s">
        <v>429</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405</v>
      </c>
      <c r="B119" s="807"/>
      <c r="C119" s="882" t="s">
        <v>406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431</v>
      </c>
      <c r="BP119" s="869"/>
      <c r="BQ119" s="873">
        <v>95845654</v>
      </c>
      <c r="BR119" s="836"/>
      <c r="BS119" s="836"/>
      <c r="BT119" s="836"/>
      <c r="BU119" s="836"/>
      <c r="BV119" s="836">
        <v>99081658</v>
      </c>
      <c r="BW119" s="836"/>
      <c r="BX119" s="836"/>
      <c r="BY119" s="836"/>
      <c r="BZ119" s="836"/>
      <c r="CA119" s="836">
        <v>99828588</v>
      </c>
      <c r="CB119" s="836"/>
      <c r="CC119" s="836"/>
      <c r="CD119" s="836"/>
      <c r="CE119" s="836"/>
      <c r="CF119" s="734"/>
      <c r="CG119" s="735"/>
      <c r="CH119" s="735"/>
      <c r="CI119" s="735"/>
      <c r="CJ119" s="825"/>
      <c r="CK119" s="923"/>
      <c r="CL119" s="811"/>
      <c r="CM119" s="829" t="s">
        <v>432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8463</v>
      </c>
      <c r="DH119" s="751"/>
      <c r="DI119" s="751"/>
      <c r="DJ119" s="751"/>
      <c r="DK119" s="752"/>
      <c r="DL119" s="753">
        <v>6057</v>
      </c>
      <c r="DM119" s="751"/>
      <c r="DN119" s="751"/>
      <c r="DO119" s="751"/>
      <c r="DP119" s="752"/>
      <c r="DQ119" s="753">
        <v>3970</v>
      </c>
      <c r="DR119" s="751"/>
      <c r="DS119" s="751"/>
      <c r="DT119" s="751"/>
      <c r="DU119" s="752"/>
      <c r="DV119" s="839">
        <v>0</v>
      </c>
      <c r="DW119" s="840"/>
      <c r="DX119" s="840"/>
      <c r="DY119" s="840"/>
      <c r="DZ119" s="841"/>
    </row>
    <row r="120" spans="1:130" s="199" customFormat="1" ht="26.25" customHeight="1" x14ac:dyDescent="0.15">
      <c r="A120" s="808"/>
      <c r="B120" s="809"/>
      <c r="C120" s="812" t="s">
        <v>409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433</v>
      </c>
      <c r="AV120" s="875"/>
      <c r="AW120" s="875"/>
      <c r="AX120" s="875"/>
      <c r="AY120" s="876"/>
      <c r="AZ120" s="851" t="s">
        <v>434</v>
      </c>
      <c r="BA120" s="796"/>
      <c r="BB120" s="796"/>
      <c r="BC120" s="796"/>
      <c r="BD120" s="796"/>
      <c r="BE120" s="796"/>
      <c r="BF120" s="796"/>
      <c r="BG120" s="796"/>
      <c r="BH120" s="796"/>
      <c r="BI120" s="796"/>
      <c r="BJ120" s="796"/>
      <c r="BK120" s="796"/>
      <c r="BL120" s="796"/>
      <c r="BM120" s="796"/>
      <c r="BN120" s="796"/>
      <c r="BO120" s="796"/>
      <c r="BP120" s="797"/>
      <c r="BQ120" s="852">
        <v>12847315</v>
      </c>
      <c r="BR120" s="833"/>
      <c r="BS120" s="833"/>
      <c r="BT120" s="833"/>
      <c r="BU120" s="833"/>
      <c r="BV120" s="833">
        <v>13498727</v>
      </c>
      <c r="BW120" s="833"/>
      <c r="BX120" s="833"/>
      <c r="BY120" s="833"/>
      <c r="BZ120" s="833"/>
      <c r="CA120" s="833">
        <v>13461554</v>
      </c>
      <c r="CB120" s="833"/>
      <c r="CC120" s="833"/>
      <c r="CD120" s="833"/>
      <c r="CE120" s="833"/>
      <c r="CF120" s="857">
        <v>56.9</v>
      </c>
      <c r="CG120" s="858"/>
      <c r="CH120" s="858"/>
      <c r="CI120" s="858"/>
      <c r="CJ120" s="858"/>
      <c r="CK120" s="859" t="s">
        <v>435</v>
      </c>
      <c r="CL120" s="843"/>
      <c r="CM120" s="843"/>
      <c r="CN120" s="843"/>
      <c r="CO120" s="844"/>
      <c r="CP120" s="863" t="s">
        <v>436</v>
      </c>
      <c r="CQ120" s="864"/>
      <c r="CR120" s="864"/>
      <c r="CS120" s="864"/>
      <c r="CT120" s="864"/>
      <c r="CU120" s="864"/>
      <c r="CV120" s="864"/>
      <c r="CW120" s="864"/>
      <c r="CX120" s="864"/>
      <c r="CY120" s="864"/>
      <c r="CZ120" s="864"/>
      <c r="DA120" s="864"/>
      <c r="DB120" s="864"/>
      <c r="DC120" s="864"/>
      <c r="DD120" s="864"/>
      <c r="DE120" s="864"/>
      <c r="DF120" s="865"/>
      <c r="DG120" s="852" t="s">
        <v>112</v>
      </c>
      <c r="DH120" s="833"/>
      <c r="DI120" s="833"/>
      <c r="DJ120" s="833"/>
      <c r="DK120" s="833"/>
      <c r="DL120" s="833" t="s">
        <v>112</v>
      </c>
      <c r="DM120" s="833"/>
      <c r="DN120" s="833"/>
      <c r="DO120" s="833"/>
      <c r="DP120" s="833"/>
      <c r="DQ120" s="833">
        <v>24340861</v>
      </c>
      <c r="DR120" s="833"/>
      <c r="DS120" s="833"/>
      <c r="DT120" s="833"/>
      <c r="DU120" s="833"/>
      <c r="DV120" s="834">
        <v>103</v>
      </c>
      <c r="DW120" s="834"/>
      <c r="DX120" s="834"/>
      <c r="DY120" s="834"/>
      <c r="DZ120" s="835"/>
    </row>
    <row r="121" spans="1:130" s="199" customFormat="1" ht="26.25" customHeight="1" x14ac:dyDescent="0.15">
      <c r="A121" s="808"/>
      <c r="B121" s="809"/>
      <c r="C121" s="854" t="s">
        <v>437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37017</v>
      </c>
      <c r="AB121" s="768"/>
      <c r="AC121" s="768"/>
      <c r="AD121" s="768"/>
      <c r="AE121" s="769"/>
      <c r="AF121" s="770">
        <v>36168</v>
      </c>
      <c r="AG121" s="768"/>
      <c r="AH121" s="768"/>
      <c r="AI121" s="768"/>
      <c r="AJ121" s="769"/>
      <c r="AK121" s="770">
        <v>10080</v>
      </c>
      <c r="AL121" s="768"/>
      <c r="AM121" s="768"/>
      <c r="AN121" s="768"/>
      <c r="AO121" s="769"/>
      <c r="AP121" s="815">
        <v>0</v>
      </c>
      <c r="AQ121" s="816"/>
      <c r="AR121" s="816"/>
      <c r="AS121" s="816"/>
      <c r="AT121" s="817"/>
      <c r="AU121" s="877"/>
      <c r="AV121" s="878"/>
      <c r="AW121" s="878"/>
      <c r="AX121" s="878"/>
      <c r="AY121" s="879"/>
      <c r="AZ121" s="803" t="s">
        <v>438</v>
      </c>
      <c r="BA121" s="738"/>
      <c r="BB121" s="738"/>
      <c r="BC121" s="738"/>
      <c r="BD121" s="738"/>
      <c r="BE121" s="738"/>
      <c r="BF121" s="738"/>
      <c r="BG121" s="738"/>
      <c r="BH121" s="738"/>
      <c r="BI121" s="738"/>
      <c r="BJ121" s="738"/>
      <c r="BK121" s="738"/>
      <c r="BL121" s="738"/>
      <c r="BM121" s="738"/>
      <c r="BN121" s="738"/>
      <c r="BO121" s="738"/>
      <c r="BP121" s="739"/>
      <c r="BQ121" s="804">
        <v>1660921</v>
      </c>
      <c r="BR121" s="805"/>
      <c r="BS121" s="805"/>
      <c r="BT121" s="805"/>
      <c r="BU121" s="805"/>
      <c r="BV121" s="805">
        <v>2274018</v>
      </c>
      <c r="BW121" s="805"/>
      <c r="BX121" s="805"/>
      <c r="BY121" s="805"/>
      <c r="BZ121" s="805"/>
      <c r="CA121" s="805">
        <v>2718637</v>
      </c>
      <c r="CB121" s="805"/>
      <c r="CC121" s="805"/>
      <c r="CD121" s="805"/>
      <c r="CE121" s="805"/>
      <c r="CF121" s="866">
        <v>11.5</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v>11081648</v>
      </c>
      <c r="DH121" s="805"/>
      <c r="DI121" s="805"/>
      <c r="DJ121" s="805"/>
      <c r="DK121" s="805"/>
      <c r="DL121" s="805">
        <v>12248501</v>
      </c>
      <c r="DM121" s="805"/>
      <c r="DN121" s="805"/>
      <c r="DO121" s="805"/>
      <c r="DP121" s="805"/>
      <c r="DQ121" s="805">
        <v>11849453</v>
      </c>
      <c r="DR121" s="805"/>
      <c r="DS121" s="805"/>
      <c r="DT121" s="805"/>
      <c r="DU121" s="805"/>
      <c r="DV121" s="782">
        <v>50.1</v>
      </c>
      <c r="DW121" s="782"/>
      <c r="DX121" s="782"/>
      <c r="DY121" s="782"/>
      <c r="DZ121" s="783"/>
    </row>
    <row r="122" spans="1:130" s="199" customFormat="1" ht="26.25" customHeight="1" x14ac:dyDescent="0.15">
      <c r="A122" s="808"/>
      <c r="B122" s="809"/>
      <c r="C122" s="812" t="s">
        <v>419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61090632</v>
      </c>
      <c r="BR122" s="836"/>
      <c r="BS122" s="836"/>
      <c r="BT122" s="836"/>
      <c r="BU122" s="836"/>
      <c r="BV122" s="836">
        <v>60008631</v>
      </c>
      <c r="BW122" s="836"/>
      <c r="BX122" s="836"/>
      <c r="BY122" s="836"/>
      <c r="BZ122" s="836"/>
      <c r="CA122" s="836">
        <v>60102025</v>
      </c>
      <c r="CB122" s="836"/>
      <c r="CC122" s="836"/>
      <c r="CD122" s="836"/>
      <c r="CE122" s="836"/>
      <c r="CF122" s="837">
        <v>254.2</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v>85415</v>
      </c>
      <c r="DH122" s="805"/>
      <c r="DI122" s="805"/>
      <c r="DJ122" s="805"/>
      <c r="DK122" s="805"/>
      <c r="DL122" s="805">
        <v>106680</v>
      </c>
      <c r="DM122" s="805"/>
      <c r="DN122" s="805"/>
      <c r="DO122" s="805"/>
      <c r="DP122" s="805"/>
      <c r="DQ122" s="805">
        <v>82516</v>
      </c>
      <c r="DR122" s="805"/>
      <c r="DS122" s="805"/>
      <c r="DT122" s="805"/>
      <c r="DU122" s="805"/>
      <c r="DV122" s="782">
        <v>0.3</v>
      </c>
      <c r="DW122" s="782"/>
      <c r="DX122" s="782"/>
      <c r="DY122" s="782"/>
      <c r="DZ122" s="783"/>
    </row>
    <row r="123" spans="1:130" s="199" customFormat="1" ht="26.25" customHeight="1" x14ac:dyDescent="0.15">
      <c r="A123" s="808"/>
      <c r="B123" s="809"/>
      <c r="C123" s="812" t="s">
        <v>425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68172</v>
      </c>
      <c r="AB123" s="768"/>
      <c r="AC123" s="768"/>
      <c r="AD123" s="768"/>
      <c r="AE123" s="769"/>
      <c r="AF123" s="770">
        <v>64904</v>
      </c>
      <c r="AG123" s="768"/>
      <c r="AH123" s="768"/>
      <c r="AI123" s="768"/>
      <c r="AJ123" s="769"/>
      <c r="AK123" s="770">
        <v>61233</v>
      </c>
      <c r="AL123" s="768"/>
      <c r="AM123" s="768"/>
      <c r="AN123" s="768"/>
      <c r="AO123" s="769"/>
      <c r="AP123" s="815">
        <v>0.3</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440</v>
      </c>
      <c r="BP123" s="869"/>
      <c r="BQ123" s="823">
        <v>75598868</v>
      </c>
      <c r="BR123" s="824"/>
      <c r="BS123" s="824"/>
      <c r="BT123" s="824"/>
      <c r="BU123" s="824"/>
      <c r="BV123" s="824">
        <v>75781376</v>
      </c>
      <c r="BW123" s="824"/>
      <c r="BX123" s="824"/>
      <c r="BY123" s="824"/>
      <c r="BZ123" s="824"/>
      <c r="CA123" s="824">
        <v>76282216</v>
      </c>
      <c r="CB123" s="824"/>
      <c r="CC123" s="824"/>
      <c r="CD123" s="824"/>
      <c r="CE123" s="824"/>
      <c r="CF123" s="734"/>
      <c r="CG123" s="735"/>
      <c r="CH123" s="735"/>
      <c r="CI123" s="735"/>
      <c r="CJ123" s="825"/>
      <c r="CK123" s="860"/>
      <c r="CL123" s="846"/>
      <c r="CM123" s="846"/>
      <c r="CN123" s="846"/>
      <c r="CO123" s="847"/>
      <c r="CP123" s="826" t="s">
        <v>380</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x14ac:dyDescent="0.2">
      <c r="A124" s="808"/>
      <c r="B124" s="809"/>
      <c r="C124" s="812" t="s">
        <v>428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84.8</v>
      </c>
      <c r="BR124" s="822"/>
      <c r="BS124" s="822"/>
      <c r="BT124" s="822"/>
      <c r="BU124" s="822"/>
      <c r="BV124" s="822">
        <v>97.7</v>
      </c>
      <c r="BW124" s="822"/>
      <c r="BX124" s="822"/>
      <c r="BY124" s="822"/>
      <c r="BZ124" s="822"/>
      <c r="CA124" s="822">
        <v>99.6</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v>21745008</v>
      </c>
      <c r="DH124" s="751"/>
      <c r="DI124" s="751"/>
      <c r="DJ124" s="751"/>
      <c r="DK124" s="752"/>
      <c r="DL124" s="753">
        <v>24003879</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5424</v>
      </c>
      <c r="AB126" s="768"/>
      <c r="AC126" s="768"/>
      <c r="AD126" s="768"/>
      <c r="AE126" s="769"/>
      <c r="AF126" s="770">
        <v>2755</v>
      </c>
      <c r="AG126" s="768"/>
      <c r="AH126" s="768"/>
      <c r="AI126" s="768"/>
      <c r="AJ126" s="769"/>
      <c r="AK126" s="770">
        <v>2333</v>
      </c>
      <c r="AL126" s="768"/>
      <c r="AM126" s="768"/>
      <c r="AN126" s="768"/>
      <c r="AO126" s="769"/>
      <c r="AP126" s="815">
        <v>0</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445</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4829</v>
      </c>
      <c r="AB127" s="768"/>
      <c r="AC127" s="768"/>
      <c r="AD127" s="768"/>
      <c r="AE127" s="769"/>
      <c r="AF127" s="770">
        <v>4670</v>
      </c>
      <c r="AG127" s="768"/>
      <c r="AH127" s="768"/>
      <c r="AI127" s="768"/>
      <c r="AJ127" s="769"/>
      <c r="AK127" s="770">
        <v>4902</v>
      </c>
      <c r="AL127" s="768"/>
      <c r="AM127" s="768"/>
      <c r="AN127" s="768"/>
      <c r="AO127" s="769"/>
      <c r="AP127" s="815">
        <v>0</v>
      </c>
      <c r="AQ127" s="816"/>
      <c r="AR127" s="816"/>
      <c r="AS127" s="816"/>
      <c r="AT127" s="817"/>
      <c r="AU127" s="235"/>
      <c r="AV127" s="235"/>
      <c r="AW127" s="235"/>
      <c r="AX127" s="832" t="s">
        <v>447</v>
      </c>
      <c r="AY127" s="800"/>
      <c r="AZ127" s="800"/>
      <c r="BA127" s="800"/>
      <c r="BB127" s="800"/>
      <c r="BC127" s="800"/>
      <c r="BD127" s="800"/>
      <c r="BE127" s="801"/>
      <c r="BF127" s="799" t="s">
        <v>448</v>
      </c>
      <c r="BG127" s="800"/>
      <c r="BH127" s="800"/>
      <c r="BI127" s="800"/>
      <c r="BJ127" s="800"/>
      <c r="BK127" s="800"/>
      <c r="BL127" s="801"/>
      <c r="BM127" s="799" t="s">
        <v>449</v>
      </c>
      <c r="BN127" s="800"/>
      <c r="BO127" s="800"/>
      <c r="BP127" s="800"/>
      <c r="BQ127" s="800"/>
      <c r="BR127" s="800"/>
      <c r="BS127" s="801"/>
      <c r="BT127" s="799" t="s">
        <v>450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451</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453</v>
      </c>
      <c r="X128" s="786"/>
      <c r="Y128" s="786"/>
      <c r="Z128" s="787"/>
      <c r="AA128" s="788">
        <v>196889</v>
      </c>
      <c r="AB128" s="789"/>
      <c r="AC128" s="789"/>
      <c r="AD128" s="789"/>
      <c r="AE128" s="790"/>
      <c r="AF128" s="791">
        <v>310496</v>
      </c>
      <c r="AG128" s="789"/>
      <c r="AH128" s="789"/>
      <c r="AI128" s="789"/>
      <c r="AJ128" s="790"/>
      <c r="AK128" s="791">
        <v>284257</v>
      </c>
      <c r="AL128" s="789"/>
      <c r="AM128" s="789"/>
      <c r="AN128" s="789"/>
      <c r="AO128" s="790"/>
      <c r="AP128" s="792"/>
      <c r="AQ128" s="793"/>
      <c r="AR128" s="793"/>
      <c r="AS128" s="793"/>
      <c r="AT128" s="794"/>
      <c r="AU128" s="235"/>
      <c r="AV128" s="235"/>
      <c r="AW128" s="235"/>
      <c r="AX128" s="795" t="s">
        <v>454</v>
      </c>
      <c r="AY128" s="796"/>
      <c r="AZ128" s="796"/>
      <c r="BA128" s="796"/>
      <c r="BB128" s="796"/>
      <c r="BC128" s="796"/>
      <c r="BD128" s="796"/>
      <c r="BE128" s="797"/>
      <c r="BF128" s="774" t="s">
        <v>112</v>
      </c>
      <c r="BG128" s="775"/>
      <c r="BH128" s="775"/>
      <c r="BI128" s="775"/>
      <c r="BJ128" s="775"/>
      <c r="BK128" s="775"/>
      <c r="BL128" s="798"/>
      <c r="BM128" s="774">
        <v>11.86</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29099202</v>
      </c>
      <c r="AB129" s="768"/>
      <c r="AC129" s="768"/>
      <c r="AD129" s="768"/>
      <c r="AE129" s="769"/>
      <c r="AF129" s="770">
        <v>28999214</v>
      </c>
      <c r="AG129" s="768"/>
      <c r="AH129" s="768"/>
      <c r="AI129" s="768"/>
      <c r="AJ129" s="769"/>
      <c r="AK129" s="770">
        <v>28894890</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112</v>
      </c>
      <c r="BG129" s="758"/>
      <c r="BH129" s="758"/>
      <c r="BI129" s="758"/>
      <c r="BJ129" s="758"/>
      <c r="BK129" s="758"/>
      <c r="BL129" s="759"/>
      <c r="BM129" s="757">
        <v>16.86</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5228303</v>
      </c>
      <c r="AB130" s="768"/>
      <c r="AC130" s="768"/>
      <c r="AD130" s="768"/>
      <c r="AE130" s="769"/>
      <c r="AF130" s="770">
        <v>5154925</v>
      </c>
      <c r="AG130" s="768"/>
      <c r="AH130" s="768"/>
      <c r="AI130" s="768"/>
      <c r="AJ130" s="769"/>
      <c r="AK130" s="770">
        <v>5255233</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9.9</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23870899</v>
      </c>
      <c r="AB131" s="751"/>
      <c r="AC131" s="751"/>
      <c r="AD131" s="751"/>
      <c r="AE131" s="752"/>
      <c r="AF131" s="753">
        <v>23844289</v>
      </c>
      <c r="AG131" s="751"/>
      <c r="AH131" s="751"/>
      <c r="AI131" s="751"/>
      <c r="AJ131" s="752"/>
      <c r="AK131" s="753">
        <v>23639657</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v>99.6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10.17809593</v>
      </c>
      <c r="AB132" s="731"/>
      <c r="AC132" s="731"/>
      <c r="AD132" s="731"/>
      <c r="AE132" s="732"/>
      <c r="AF132" s="733">
        <v>10.20326083</v>
      </c>
      <c r="AG132" s="731"/>
      <c r="AH132" s="731"/>
      <c r="AI132" s="731"/>
      <c r="AJ132" s="732"/>
      <c r="AK132" s="733">
        <v>9.3537905390000002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11.3</v>
      </c>
      <c r="AB133" s="710"/>
      <c r="AC133" s="710"/>
      <c r="AD133" s="710"/>
      <c r="AE133" s="711"/>
      <c r="AF133" s="709">
        <v>10.5</v>
      </c>
      <c r="AG133" s="710"/>
      <c r="AH133" s="710"/>
      <c r="AI133" s="710"/>
      <c r="AJ133" s="711"/>
      <c r="AK133" s="709">
        <v>9.9</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22" t="s">
        <v>468</v>
      </c>
      <c r="L7" s="256"/>
      <c r="M7" s="257" t="s">
        <v>469</v>
      </c>
      <c r="N7" s="258"/>
    </row>
    <row r="8" spans="1:16" x14ac:dyDescent="0.15">
      <c r="A8" s="250"/>
      <c r="B8" s="246"/>
      <c r="C8" s="246"/>
      <c r="D8" s="246"/>
      <c r="E8" s="246"/>
      <c r="F8" s="246"/>
      <c r="G8" s="259"/>
      <c r="H8" s="260"/>
      <c r="I8" s="260"/>
      <c r="J8" s="261"/>
      <c r="K8" s="1123"/>
      <c r="L8" s="262" t="s">
        <v>470</v>
      </c>
      <c r="M8" s="263" t="s">
        <v>471</v>
      </c>
      <c r="N8" s="264" t="s">
        <v>472</v>
      </c>
    </row>
    <row r="9" spans="1:16" x14ac:dyDescent="0.15">
      <c r="A9" s="250"/>
      <c r="B9" s="246"/>
      <c r="C9" s="246"/>
      <c r="D9" s="246"/>
      <c r="E9" s="246"/>
      <c r="F9" s="246"/>
      <c r="G9" s="1136" t="s">
        <v>473</v>
      </c>
      <c r="H9" s="1137"/>
      <c r="I9" s="1137"/>
      <c r="J9" s="1138"/>
      <c r="K9" s="265">
        <v>7995318</v>
      </c>
      <c r="L9" s="266">
        <v>81536</v>
      </c>
      <c r="M9" s="267">
        <v>72433</v>
      </c>
      <c r="N9" s="268">
        <v>12.6</v>
      </c>
    </row>
    <row r="10" spans="1:16" x14ac:dyDescent="0.15">
      <c r="A10" s="250"/>
      <c r="B10" s="246"/>
      <c r="C10" s="246"/>
      <c r="D10" s="246"/>
      <c r="E10" s="246"/>
      <c r="F10" s="246"/>
      <c r="G10" s="1136" t="s">
        <v>474</v>
      </c>
      <c r="H10" s="1137"/>
      <c r="I10" s="1137"/>
      <c r="J10" s="1138"/>
      <c r="K10" s="269">
        <v>286277</v>
      </c>
      <c r="L10" s="270">
        <v>2919</v>
      </c>
      <c r="M10" s="271">
        <v>5807</v>
      </c>
      <c r="N10" s="272">
        <v>-49.7</v>
      </c>
    </row>
    <row r="11" spans="1:16" ht="13.5" customHeight="1" x14ac:dyDescent="0.15">
      <c r="A11" s="250"/>
      <c r="B11" s="246"/>
      <c r="C11" s="246"/>
      <c r="D11" s="246"/>
      <c r="E11" s="246"/>
      <c r="F11" s="246"/>
      <c r="G11" s="1136" t="s">
        <v>475</v>
      </c>
      <c r="H11" s="1137"/>
      <c r="I11" s="1137"/>
      <c r="J11" s="1138"/>
      <c r="K11" s="269">
        <v>111070</v>
      </c>
      <c r="L11" s="270">
        <v>1133</v>
      </c>
      <c r="M11" s="271">
        <v>5465</v>
      </c>
      <c r="N11" s="272">
        <v>-79.3</v>
      </c>
    </row>
    <row r="12" spans="1:16" ht="13.5" customHeight="1" x14ac:dyDescent="0.15">
      <c r="A12" s="250"/>
      <c r="B12" s="246"/>
      <c r="C12" s="246"/>
      <c r="D12" s="246"/>
      <c r="E12" s="246"/>
      <c r="F12" s="246"/>
      <c r="G12" s="1136" t="s">
        <v>476</v>
      </c>
      <c r="H12" s="1137"/>
      <c r="I12" s="1137"/>
      <c r="J12" s="1138"/>
      <c r="K12" s="269" t="s">
        <v>477</v>
      </c>
      <c r="L12" s="270" t="s">
        <v>477</v>
      </c>
      <c r="M12" s="271">
        <v>1191</v>
      </c>
      <c r="N12" s="272" t="s">
        <v>477</v>
      </c>
    </row>
    <row r="13" spans="1:16" ht="13.5" customHeight="1" x14ac:dyDescent="0.15">
      <c r="A13" s="250"/>
      <c r="B13" s="246"/>
      <c r="C13" s="246"/>
      <c r="D13" s="246"/>
      <c r="E13" s="246"/>
      <c r="F13" s="246"/>
      <c r="G13" s="1136" t="s">
        <v>478</v>
      </c>
      <c r="H13" s="1137"/>
      <c r="I13" s="1137"/>
      <c r="J13" s="1138"/>
      <c r="K13" s="269" t="s">
        <v>477</v>
      </c>
      <c r="L13" s="270" t="s">
        <v>477</v>
      </c>
      <c r="M13" s="271">
        <v>3</v>
      </c>
      <c r="N13" s="272" t="s">
        <v>477</v>
      </c>
    </row>
    <row r="14" spans="1:16" ht="13.5" customHeight="1" x14ac:dyDescent="0.15">
      <c r="A14" s="250"/>
      <c r="B14" s="246"/>
      <c r="C14" s="246"/>
      <c r="D14" s="246"/>
      <c r="E14" s="246"/>
      <c r="F14" s="246"/>
      <c r="G14" s="1136" t="s">
        <v>479</v>
      </c>
      <c r="H14" s="1137"/>
      <c r="I14" s="1137"/>
      <c r="J14" s="1138"/>
      <c r="K14" s="269">
        <v>173262</v>
      </c>
      <c r="L14" s="270">
        <v>1767</v>
      </c>
      <c r="M14" s="271">
        <v>3078</v>
      </c>
      <c r="N14" s="272">
        <v>-42.6</v>
      </c>
    </row>
    <row r="15" spans="1:16" ht="13.5" customHeight="1" x14ac:dyDescent="0.15">
      <c r="A15" s="250"/>
      <c r="B15" s="246"/>
      <c r="C15" s="246"/>
      <c r="D15" s="246"/>
      <c r="E15" s="246"/>
      <c r="F15" s="246"/>
      <c r="G15" s="1136" t="s">
        <v>480</v>
      </c>
      <c r="H15" s="1137"/>
      <c r="I15" s="1137"/>
      <c r="J15" s="1138"/>
      <c r="K15" s="269" t="s">
        <v>477</v>
      </c>
      <c r="L15" s="270" t="s">
        <v>477</v>
      </c>
      <c r="M15" s="271">
        <v>1624</v>
      </c>
      <c r="N15" s="272" t="s">
        <v>477</v>
      </c>
    </row>
    <row r="16" spans="1:16" x14ac:dyDescent="0.15">
      <c r="A16" s="250"/>
      <c r="B16" s="246"/>
      <c r="C16" s="246"/>
      <c r="D16" s="246"/>
      <c r="E16" s="246"/>
      <c r="F16" s="246"/>
      <c r="G16" s="1139" t="s">
        <v>481</v>
      </c>
      <c r="H16" s="1140"/>
      <c r="I16" s="1140"/>
      <c r="J16" s="1141"/>
      <c r="K16" s="270">
        <v>-755637</v>
      </c>
      <c r="L16" s="270">
        <v>-7706</v>
      </c>
      <c r="M16" s="271">
        <v>-7680</v>
      </c>
      <c r="N16" s="272">
        <v>0.3</v>
      </c>
    </row>
    <row r="17" spans="1:16" x14ac:dyDescent="0.15">
      <c r="A17" s="250"/>
      <c r="B17" s="246"/>
      <c r="C17" s="246"/>
      <c r="D17" s="246"/>
      <c r="E17" s="246"/>
      <c r="F17" s="246"/>
      <c r="G17" s="1139" t="s">
        <v>169</v>
      </c>
      <c r="H17" s="1140"/>
      <c r="I17" s="1140"/>
      <c r="J17" s="1141"/>
      <c r="K17" s="270">
        <v>7810290</v>
      </c>
      <c r="L17" s="270">
        <v>79649</v>
      </c>
      <c r="M17" s="271">
        <v>81920</v>
      </c>
      <c r="N17" s="272">
        <v>-2.8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33" t="s">
        <v>486</v>
      </c>
      <c r="H21" s="1134"/>
      <c r="I21" s="1134"/>
      <c r="J21" s="1135"/>
      <c r="K21" s="282">
        <v>8.9700000000000006</v>
      </c>
      <c r="L21" s="283">
        <v>8.2100000000000009</v>
      </c>
      <c r="M21" s="284">
        <v>0.76</v>
      </c>
      <c r="N21" s="251"/>
      <c r="O21" s="285"/>
      <c r="P21" s="281"/>
    </row>
    <row r="22" spans="1:16" s="286" customFormat="1" x14ac:dyDescent="0.15">
      <c r="A22" s="281"/>
      <c r="B22" s="251"/>
      <c r="C22" s="251"/>
      <c r="D22" s="251"/>
      <c r="E22" s="251"/>
      <c r="F22" s="251"/>
      <c r="G22" s="1133" t="s">
        <v>487</v>
      </c>
      <c r="H22" s="1134"/>
      <c r="I22" s="1134"/>
      <c r="J22" s="1135"/>
      <c r="K22" s="287">
        <v>94.6</v>
      </c>
      <c r="L22" s="288">
        <v>98.1</v>
      </c>
      <c r="M22" s="289">
        <v>-3.5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22" t="s">
        <v>468</v>
      </c>
      <c r="L30" s="256"/>
      <c r="M30" s="257" t="s">
        <v>469</v>
      </c>
      <c r="N30" s="258"/>
    </row>
    <row r="31" spans="1:16" x14ac:dyDescent="0.15">
      <c r="A31" s="250"/>
      <c r="B31" s="246"/>
      <c r="C31" s="246"/>
      <c r="D31" s="246"/>
      <c r="E31" s="246"/>
      <c r="F31" s="246"/>
      <c r="G31" s="259"/>
      <c r="H31" s="260"/>
      <c r="I31" s="260"/>
      <c r="J31" s="261"/>
      <c r="K31" s="1123"/>
      <c r="L31" s="262" t="s">
        <v>470</v>
      </c>
      <c r="M31" s="263" t="s">
        <v>471</v>
      </c>
      <c r="N31" s="264" t="s">
        <v>472</v>
      </c>
    </row>
    <row r="32" spans="1:16" ht="27" customHeight="1" x14ac:dyDescent="0.15">
      <c r="A32" s="250"/>
      <c r="B32" s="246"/>
      <c r="C32" s="246"/>
      <c r="D32" s="246"/>
      <c r="E32" s="246"/>
      <c r="F32" s="246"/>
      <c r="G32" s="1124" t="s">
        <v>491</v>
      </c>
      <c r="H32" s="1125"/>
      <c r="I32" s="1125"/>
      <c r="J32" s="1126"/>
      <c r="K32" s="296">
        <v>5750631</v>
      </c>
      <c r="L32" s="296">
        <v>58645</v>
      </c>
      <c r="M32" s="297">
        <v>53781</v>
      </c>
      <c r="N32" s="298">
        <v>9</v>
      </c>
    </row>
    <row r="33" spans="1:16" ht="13.5" customHeight="1" x14ac:dyDescent="0.15">
      <c r="A33" s="250"/>
      <c r="B33" s="246"/>
      <c r="C33" s="246"/>
      <c r="D33" s="246"/>
      <c r="E33" s="246"/>
      <c r="F33" s="246"/>
      <c r="G33" s="1124" t="s">
        <v>492</v>
      </c>
      <c r="H33" s="1125"/>
      <c r="I33" s="1125"/>
      <c r="J33" s="1126"/>
      <c r="K33" s="296" t="s">
        <v>477</v>
      </c>
      <c r="L33" s="296" t="s">
        <v>477</v>
      </c>
      <c r="M33" s="297" t="s">
        <v>477</v>
      </c>
      <c r="N33" s="298" t="s">
        <v>477</v>
      </c>
    </row>
    <row r="34" spans="1:16" ht="27" customHeight="1" x14ac:dyDescent="0.15">
      <c r="A34" s="250"/>
      <c r="B34" s="246"/>
      <c r="C34" s="246"/>
      <c r="D34" s="246"/>
      <c r="E34" s="246"/>
      <c r="F34" s="246"/>
      <c r="G34" s="1124" t="s">
        <v>493</v>
      </c>
      <c r="H34" s="1125"/>
      <c r="I34" s="1125"/>
      <c r="J34" s="1126"/>
      <c r="K34" s="296" t="s">
        <v>477</v>
      </c>
      <c r="L34" s="296" t="s">
        <v>477</v>
      </c>
      <c r="M34" s="297">
        <v>41</v>
      </c>
      <c r="N34" s="298" t="s">
        <v>477</v>
      </c>
    </row>
    <row r="35" spans="1:16" ht="27" customHeight="1" x14ac:dyDescent="0.15">
      <c r="A35" s="250"/>
      <c r="B35" s="246"/>
      <c r="C35" s="246"/>
      <c r="D35" s="246"/>
      <c r="E35" s="246"/>
      <c r="F35" s="246"/>
      <c r="G35" s="1124" t="s">
        <v>494</v>
      </c>
      <c r="H35" s="1125"/>
      <c r="I35" s="1125"/>
      <c r="J35" s="1126"/>
      <c r="K35" s="296">
        <v>1882407</v>
      </c>
      <c r="L35" s="296">
        <v>19197</v>
      </c>
      <c r="M35" s="297">
        <v>14373</v>
      </c>
      <c r="N35" s="298">
        <v>33.6</v>
      </c>
    </row>
    <row r="36" spans="1:16" ht="27" customHeight="1" x14ac:dyDescent="0.15">
      <c r="A36" s="250"/>
      <c r="B36" s="246"/>
      <c r="C36" s="246"/>
      <c r="D36" s="246"/>
      <c r="E36" s="246"/>
      <c r="F36" s="246"/>
      <c r="G36" s="1124" t="s">
        <v>495</v>
      </c>
      <c r="H36" s="1125"/>
      <c r="I36" s="1125"/>
      <c r="J36" s="1126"/>
      <c r="K36" s="296">
        <v>39022</v>
      </c>
      <c r="L36" s="296">
        <v>398</v>
      </c>
      <c r="M36" s="297">
        <v>1414</v>
      </c>
      <c r="N36" s="298">
        <v>-71.900000000000006</v>
      </c>
    </row>
    <row r="37" spans="1:16" ht="13.5" customHeight="1" x14ac:dyDescent="0.15">
      <c r="A37" s="250"/>
      <c r="B37" s="246"/>
      <c r="C37" s="246"/>
      <c r="D37" s="246"/>
      <c r="E37" s="246"/>
      <c r="F37" s="246"/>
      <c r="G37" s="1124" t="s">
        <v>496</v>
      </c>
      <c r="H37" s="1125"/>
      <c r="I37" s="1125"/>
      <c r="J37" s="1126"/>
      <c r="K37" s="296">
        <v>78548</v>
      </c>
      <c r="L37" s="296">
        <v>801</v>
      </c>
      <c r="M37" s="297">
        <v>886</v>
      </c>
      <c r="N37" s="298">
        <v>-9.6</v>
      </c>
    </row>
    <row r="38" spans="1:16" ht="27" customHeight="1" x14ac:dyDescent="0.15">
      <c r="A38" s="250"/>
      <c r="B38" s="246"/>
      <c r="C38" s="246"/>
      <c r="D38" s="246"/>
      <c r="E38" s="246"/>
      <c r="F38" s="246"/>
      <c r="G38" s="1127" t="s">
        <v>497</v>
      </c>
      <c r="H38" s="1128"/>
      <c r="I38" s="1128"/>
      <c r="J38" s="1129"/>
      <c r="K38" s="299">
        <v>86</v>
      </c>
      <c r="L38" s="299">
        <v>1</v>
      </c>
      <c r="M38" s="300">
        <v>2</v>
      </c>
      <c r="N38" s="301">
        <v>-50</v>
      </c>
      <c r="O38" s="295"/>
    </row>
    <row r="39" spans="1:16" x14ac:dyDescent="0.15">
      <c r="A39" s="250"/>
      <c r="B39" s="246"/>
      <c r="C39" s="246"/>
      <c r="D39" s="246"/>
      <c r="E39" s="246"/>
      <c r="F39" s="246"/>
      <c r="G39" s="1127" t="s">
        <v>498</v>
      </c>
      <c r="H39" s="1128"/>
      <c r="I39" s="1128"/>
      <c r="J39" s="1129"/>
      <c r="K39" s="302">
        <v>-284257</v>
      </c>
      <c r="L39" s="302">
        <v>-2899</v>
      </c>
      <c r="M39" s="303">
        <v>-4261</v>
      </c>
      <c r="N39" s="304">
        <v>-32</v>
      </c>
      <c r="O39" s="295"/>
    </row>
    <row r="40" spans="1:16" ht="27" customHeight="1" x14ac:dyDescent="0.15">
      <c r="A40" s="250"/>
      <c r="B40" s="246"/>
      <c r="C40" s="246"/>
      <c r="D40" s="246"/>
      <c r="E40" s="246"/>
      <c r="F40" s="246"/>
      <c r="G40" s="1124" t="s">
        <v>499</v>
      </c>
      <c r="H40" s="1125"/>
      <c r="I40" s="1125"/>
      <c r="J40" s="1126"/>
      <c r="K40" s="302">
        <v>-5255233</v>
      </c>
      <c r="L40" s="302">
        <v>-53593</v>
      </c>
      <c r="M40" s="303">
        <v>-47768</v>
      </c>
      <c r="N40" s="304">
        <v>12.2</v>
      </c>
      <c r="O40" s="295"/>
    </row>
    <row r="41" spans="1:16" x14ac:dyDescent="0.15">
      <c r="A41" s="250"/>
      <c r="B41" s="246"/>
      <c r="C41" s="246"/>
      <c r="D41" s="246"/>
      <c r="E41" s="246"/>
      <c r="F41" s="246"/>
      <c r="G41" s="1130" t="s">
        <v>280</v>
      </c>
      <c r="H41" s="1131"/>
      <c r="I41" s="1131"/>
      <c r="J41" s="1132"/>
      <c r="K41" s="296">
        <v>2211204</v>
      </c>
      <c r="L41" s="302">
        <v>22550</v>
      </c>
      <c r="M41" s="303">
        <v>18468</v>
      </c>
      <c r="N41" s="304">
        <v>22.1</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17" t="s">
        <v>468</v>
      </c>
      <c r="J49" s="1119" t="s">
        <v>503</v>
      </c>
      <c r="K49" s="1120"/>
      <c r="L49" s="1120"/>
      <c r="M49" s="1120"/>
      <c r="N49" s="1121"/>
    </row>
    <row r="50" spans="1:14" x14ac:dyDescent="0.15">
      <c r="A50" s="250"/>
      <c r="B50" s="246"/>
      <c r="C50" s="246"/>
      <c r="D50" s="246"/>
      <c r="E50" s="246"/>
      <c r="F50" s="246"/>
      <c r="G50" s="314"/>
      <c r="H50" s="315"/>
      <c r="I50" s="1118"/>
      <c r="J50" s="316" t="s">
        <v>504</v>
      </c>
      <c r="K50" s="317" t="s">
        <v>505</v>
      </c>
      <c r="L50" s="318" t="s">
        <v>506</v>
      </c>
      <c r="M50" s="319" t="s">
        <v>507</v>
      </c>
      <c r="N50" s="320" t="s">
        <v>508</v>
      </c>
    </row>
    <row r="51" spans="1:14" x14ac:dyDescent="0.15">
      <c r="A51" s="250"/>
      <c r="B51" s="246"/>
      <c r="C51" s="246"/>
      <c r="D51" s="246"/>
      <c r="E51" s="246"/>
      <c r="F51" s="246"/>
      <c r="G51" s="312" t="s">
        <v>509</v>
      </c>
      <c r="H51" s="313"/>
      <c r="I51" s="321">
        <v>3964134</v>
      </c>
      <c r="J51" s="322">
        <v>39239</v>
      </c>
      <c r="K51" s="323">
        <v>-46.6</v>
      </c>
      <c r="L51" s="324">
        <v>43493</v>
      </c>
      <c r="M51" s="325">
        <v>5</v>
      </c>
      <c r="N51" s="326">
        <v>-51.6</v>
      </c>
    </row>
    <row r="52" spans="1:14" x14ac:dyDescent="0.15">
      <c r="A52" s="250"/>
      <c r="B52" s="246"/>
      <c r="C52" s="246"/>
      <c r="D52" s="246"/>
      <c r="E52" s="246"/>
      <c r="F52" s="246"/>
      <c r="G52" s="327"/>
      <c r="H52" s="328" t="s">
        <v>510</v>
      </c>
      <c r="I52" s="329">
        <v>2316975</v>
      </c>
      <c r="J52" s="330">
        <v>22934</v>
      </c>
      <c r="K52" s="331">
        <v>-45.5</v>
      </c>
      <c r="L52" s="332">
        <v>23254</v>
      </c>
      <c r="M52" s="333">
        <v>4</v>
      </c>
      <c r="N52" s="334">
        <v>-49.5</v>
      </c>
    </row>
    <row r="53" spans="1:14" x14ac:dyDescent="0.15">
      <c r="A53" s="250"/>
      <c r="B53" s="246"/>
      <c r="C53" s="246"/>
      <c r="D53" s="246"/>
      <c r="E53" s="246"/>
      <c r="F53" s="246"/>
      <c r="G53" s="312" t="s">
        <v>511</v>
      </c>
      <c r="H53" s="313"/>
      <c r="I53" s="321">
        <v>3951759</v>
      </c>
      <c r="J53" s="322">
        <v>39234</v>
      </c>
      <c r="K53" s="323">
        <v>0</v>
      </c>
      <c r="L53" s="324">
        <v>50840</v>
      </c>
      <c r="M53" s="325">
        <v>16.899999999999999</v>
      </c>
      <c r="N53" s="326">
        <v>-16.899999999999999</v>
      </c>
    </row>
    <row r="54" spans="1:14" x14ac:dyDescent="0.15">
      <c r="A54" s="250"/>
      <c r="B54" s="246"/>
      <c r="C54" s="246"/>
      <c r="D54" s="246"/>
      <c r="E54" s="246"/>
      <c r="F54" s="246"/>
      <c r="G54" s="327"/>
      <c r="H54" s="328" t="s">
        <v>510</v>
      </c>
      <c r="I54" s="329">
        <v>2274107</v>
      </c>
      <c r="J54" s="330">
        <v>22578</v>
      </c>
      <c r="K54" s="331">
        <v>-1.6</v>
      </c>
      <c r="L54" s="332">
        <v>25367</v>
      </c>
      <c r="M54" s="333">
        <v>9.1</v>
      </c>
      <c r="N54" s="334">
        <v>-10.7</v>
      </c>
    </row>
    <row r="55" spans="1:14" x14ac:dyDescent="0.15">
      <c r="A55" s="250"/>
      <c r="B55" s="246"/>
      <c r="C55" s="246"/>
      <c r="D55" s="246"/>
      <c r="E55" s="246"/>
      <c r="F55" s="246"/>
      <c r="G55" s="312" t="s">
        <v>512</v>
      </c>
      <c r="H55" s="313"/>
      <c r="I55" s="321">
        <v>5143173</v>
      </c>
      <c r="J55" s="322">
        <v>51549</v>
      </c>
      <c r="K55" s="323">
        <v>31.4</v>
      </c>
      <c r="L55" s="324">
        <v>53605</v>
      </c>
      <c r="M55" s="325">
        <v>5.4</v>
      </c>
      <c r="N55" s="326">
        <v>26</v>
      </c>
    </row>
    <row r="56" spans="1:14" x14ac:dyDescent="0.15">
      <c r="A56" s="250"/>
      <c r="B56" s="246"/>
      <c r="C56" s="246"/>
      <c r="D56" s="246"/>
      <c r="E56" s="246"/>
      <c r="F56" s="246"/>
      <c r="G56" s="327"/>
      <c r="H56" s="328" t="s">
        <v>510</v>
      </c>
      <c r="I56" s="329">
        <v>2994134</v>
      </c>
      <c r="J56" s="330">
        <v>30009</v>
      </c>
      <c r="K56" s="331">
        <v>32.9</v>
      </c>
      <c r="L56" s="332">
        <v>28343</v>
      </c>
      <c r="M56" s="333">
        <v>11.7</v>
      </c>
      <c r="N56" s="334">
        <v>21.2</v>
      </c>
    </row>
    <row r="57" spans="1:14" x14ac:dyDescent="0.15">
      <c r="A57" s="250"/>
      <c r="B57" s="246"/>
      <c r="C57" s="246"/>
      <c r="D57" s="246"/>
      <c r="E57" s="246"/>
      <c r="F57" s="246"/>
      <c r="G57" s="312" t="s">
        <v>513</v>
      </c>
      <c r="H57" s="313"/>
      <c r="I57" s="321">
        <v>4903104</v>
      </c>
      <c r="J57" s="322">
        <v>49539</v>
      </c>
      <c r="K57" s="323">
        <v>-3.9</v>
      </c>
      <c r="L57" s="324">
        <v>92247</v>
      </c>
      <c r="M57" s="325">
        <v>72.099999999999994</v>
      </c>
      <c r="N57" s="326">
        <v>-76</v>
      </c>
    </row>
    <row r="58" spans="1:14" x14ac:dyDescent="0.15">
      <c r="A58" s="250"/>
      <c r="B58" s="246"/>
      <c r="C58" s="246"/>
      <c r="D58" s="246"/>
      <c r="E58" s="246"/>
      <c r="F58" s="246"/>
      <c r="G58" s="327"/>
      <c r="H58" s="328" t="s">
        <v>510</v>
      </c>
      <c r="I58" s="329">
        <v>2162681</v>
      </c>
      <c r="J58" s="330">
        <v>21851</v>
      </c>
      <c r="K58" s="331">
        <v>-27.2</v>
      </c>
      <c r="L58" s="332">
        <v>37204</v>
      </c>
      <c r="M58" s="333">
        <v>31.3</v>
      </c>
      <c r="N58" s="334">
        <v>-58.5</v>
      </c>
    </row>
    <row r="59" spans="1:14" x14ac:dyDescent="0.15">
      <c r="A59" s="250"/>
      <c r="B59" s="246"/>
      <c r="C59" s="246"/>
      <c r="D59" s="246"/>
      <c r="E59" s="246"/>
      <c r="F59" s="246"/>
      <c r="G59" s="312" t="s">
        <v>514</v>
      </c>
      <c r="H59" s="313"/>
      <c r="I59" s="321">
        <v>6192972</v>
      </c>
      <c r="J59" s="322">
        <v>63156</v>
      </c>
      <c r="K59" s="323">
        <v>27.5</v>
      </c>
      <c r="L59" s="324">
        <v>67319</v>
      </c>
      <c r="M59" s="325">
        <v>-27</v>
      </c>
      <c r="N59" s="326">
        <v>54.5</v>
      </c>
    </row>
    <row r="60" spans="1:14" x14ac:dyDescent="0.15">
      <c r="A60" s="250"/>
      <c r="B60" s="246"/>
      <c r="C60" s="246"/>
      <c r="D60" s="246"/>
      <c r="E60" s="246"/>
      <c r="F60" s="246"/>
      <c r="G60" s="327"/>
      <c r="H60" s="328" t="s">
        <v>510</v>
      </c>
      <c r="I60" s="335">
        <v>2732723</v>
      </c>
      <c r="J60" s="330">
        <v>27868</v>
      </c>
      <c r="K60" s="331">
        <v>27.5</v>
      </c>
      <c r="L60" s="332">
        <v>38101</v>
      </c>
      <c r="M60" s="333">
        <v>2.4</v>
      </c>
      <c r="N60" s="334">
        <v>25.1</v>
      </c>
    </row>
    <row r="61" spans="1:14" x14ac:dyDescent="0.15">
      <c r="A61" s="250"/>
      <c r="B61" s="246"/>
      <c r="C61" s="246"/>
      <c r="D61" s="246"/>
      <c r="E61" s="246"/>
      <c r="F61" s="246"/>
      <c r="G61" s="312" t="s">
        <v>515</v>
      </c>
      <c r="H61" s="336"/>
      <c r="I61" s="337">
        <v>4831028</v>
      </c>
      <c r="J61" s="338">
        <v>48543</v>
      </c>
      <c r="K61" s="339">
        <v>1.7</v>
      </c>
      <c r="L61" s="340">
        <v>61501</v>
      </c>
      <c r="M61" s="341">
        <v>14.5</v>
      </c>
      <c r="N61" s="326">
        <v>-12.8</v>
      </c>
    </row>
    <row r="62" spans="1:14" x14ac:dyDescent="0.15">
      <c r="A62" s="250"/>
      <c r="B62" s="246"/>
      <c r="C62" s="246"/>
      <c r="D62" s="246"/>
      <c r="E62" s="246"/>
      <c r="F62" s="246"/>
      <c r="G62" s="327"/>
      <c r="H62" s="328" t="s">
        <v>510</v>
      </c>
      <c r="I62" s="329">
        <v>2496124</v>
      </c>
      <c r="J62" s="330">
        <v>25048</v>
      </c>
      <c r="K62" s="331">
        <v>-2.8</v>
      </c>
      <c r="L62" s="332">
        <v>30454</v>
      </c>
      <c r="M62" s="333">
        <v>11.7</v>
      </c>
      <c r="N62" s="334">
        <v>-14.5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2" t="s">
        <v>3</v>
      </c>
      <c r="D47" s="1142"/>
      <c r="E47" s="1143"/>
      <c r="F47" s="11">
        <v>17.91</v>
      </c>
      <c r="G47" s="12">
        <v>21.84</v>
      </c>
      <c r="H47" s="12">
        <v>26.85</v>
      </c>
      <c r="I47" s="12">
        <v>26.61</v>
      </c>
      <c r="J47" s="13">
        <v>26.83</v>
      </c>
    </row>
    <row r="48" spans="2:10" ht="57.75" customHeight="1" x14ac:dyDescent="0.15">
      <c r="B48" s="14"/>
      <c r="C48" s="1144" t="s">
        <v>4</v>
      </c>
      <c r="D48" s="1144"/>
      <c r="E48" s="1145"/>
      <c r="F48" s="15">
        <v>6.74</v>
      </c>
      <c r="G48" s="16">
        <v>6.03</v>
      </c>
      <c r="H48" s="16">
        <v>5.46</v>
      </c>
      <c r="I48" s="16">
        <v>5.35</v>
      </c>
      <c r="J48" s="17">
        <v>6.08</v>
      </c>
    </row>
    <row r="49" spans="2:10" ht="57.75" customHeight="1" thickBot="1" x14ac:dyDescent="0.2">
      <c r="B49" s="18"/>
      <c r="C49" s="1146" t="s">
        <v>5</v>
      </c>
      <c r="D49" s="1146"/>
      <c r="E49" s="1147"/>
      <c r="F49" s="19">
        <v>4.04</v>
      </c>
      <c r="G49" s="20">
        <v>3.46</v>
      </c>
      <c r="H49" s="20">
        <v>3.89</v>
      </c>
      <c r="I49" s="20" t="s">
        <v>522</v>
      </c>
      <c r="J49" s="21">
        <v>0.84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4" t="s">
        <v>523</v>
      </c>
      <c r="D34" s="1154"/>
      <c r="E34" s="1155"/>
      <c r="F34" s="32">
        <v>6.73</v>
      </c>
      <c r="G34" s="33">
        <v>6.03</v>
      </c>
      <c r="H34" s="33">
        <v>5.46</v>
      </c>
      <c r="I34" s="33">
        <v>5.35</v>
      </c>
      <c r="J34" s="34">
        <v>6.08</v>
      </c>
      <c r="K34" s="22"/>
      <c r="L34" s="22"/>
      <c r="M34" s="22"/>
      <c r="N34" s="22"/>
      <c r="O34" s="22"/>
      <c r="P34" s="22"/>
    </row>
    <row r="35" spans="1:16" ht="39" customHeight="1" x14ac:dyDescent="0.15">
      <c r="A35" s="22"/>
      <c r="B35" s="35"/>
      <c r="C35" s="1148" t="s">
        <v>524</v>
      </c>
      <c r="D35" s="1149"/>
      <c r="E35" s="1150"/>
      <c r="F35" s="36">
        <v>1.49</v>
      </c>
      <c r="G35" s="37">
        <v>2.1800000000000002</v>
      </c>
      <c r="H35" s="37">
        <v>1.67</v>
      </c>
      <c r="I35" s="37">
        <v>1.19</v>
      </c>
      <c r="J35" s="38">
        <v>1.46</v>
      </c>
      <c r="K35" s="22"/>
      <c r="L35" s="22"/>
      <c r="M35" s="22"/>
      <c r="N35" s="22"/>
      <c r="O35" s="22"/>
      <c r="P35" s="22"/>
    </row>
    <row r="36" spans="1:16" ht="39" customHeight="1" x14ac:dyDescent="0.15">
      <c r="A36" s="22"/>
      <c r="B36" s="35"/>
      <c r="C36" s="1148" t="s">
        <v>525</v>
      </c>
      <c r="D36" s="1149"/>
      <c r="E36" s="1150"/>
      <c r="F36" s="36">
        <v>0.5</v>
      </c>
      <c r="G36" s="37">
        <v>0.28000000000000003</v>
      </c>
      <c r="H36" s="37">
        <v>0.48</v>
      </c>
      <c r="I36" s="37">
        <v>0.83</v>
      </c>
      <c r="J36" s="38">
        <v>0.96</v>
      </c>
      <c r="K36" s="22"/>
      <c r="L36" s="22"/>
      <c r="M36" s="22"/>
      <c r="N36" s="22"/>
      <c r="O36" s="22"/>
      <c r="P36" s="22"/>
    </row>
    <row r="37" spans="1:16" ht="39" customHeight="1" x14ac:dyDescent="0.15">
      <c r="A37" s="22"/>
      <c r="B37" s="35"/>
      <c r="C37" s="1148" t="s">
        <v>526</v>
      </c>
      <c r="D37" s="1149"/>
      <c r="E37" s="1150"/>
      <c r="F37" s="36">
        <v>0.19</v>
      </c>
      <c r="G37" s="37">
        <v>0.17</v>
      </c>
      <c r="H37" s="37">
        <v>0.25</v>
      </c>
      <c r="I37" s="37">
        <v>0.08</v>
      </c>
      <c r="J37" s="38">
        <v>0.15</v>
      </c>
      <c r="K37" s="22"/>
      <c r="L37" s="22"/>
      <c r="M37" s="22"/>
      <c r="N37" s="22"/>
      <c r="O37" s="22"/>
      <c r="P37" s="22"/>
    </row>
    <row r="38" spans="1:16" ht="39" customHeight="1" x14ac:dyDescent="0.15">
      <c r="A38" s="22"/>
      <c r="B38" s="35"/>
      <c r="C38" s="1148" t="s">
        <v>527</v>
      </c>
      <c r="D38" s="1149"/>
      <c r="E38" s="1150"/>
      <c r="F38" s="36">
        <v>0.1</v>
      </c>
      <c r="G38" s="37">
        <v>0.1</v>
      </c>
      <c r="H38" s="37">
        <v>0.11</v>
      </c>
      <c r="I38" s="37">
        <v>0.13</v>
      </c>
      <c r="J38" s="38">
        <v>0.14000000000000001</v>
      </c>
      <c r="K38" s="22"/>
      <c r="L38" s="22"/>
      <c r="M38" s="22"/>
      <c r="N38" s="22"/>
      <c r="O38" s="22"/>
      <c r="P38" s="22"/>
    </row>
    <row r="39" spans="1:16" ht="39" customHeight="1" x14ac:dyDescent="0.15">
      <c r="A39" s="22"/>
      <c r="B39" s="35"/>
      <c r="C39" s="1148" t="s">
        <v>528</v>
      </c>
      <c r="D39" s="1149"/>
      <c r="E39" s="1150"/>
      <c r="F39" s="36">
        <v>0.01</v>
      </c>
      <c r="G39" s="37">
        <v>0.01</v>
      </c>
      <c r="H39" s="37">
        <v>0</v>
      </c>
      <c r="I39" s="37">
        <v>0</v>
      </c>
      <c r="J39" s="38">
        <v>0</v>
      </c>
      <c r="K39" s="22"/>
      <c r="L39" s="22"/>
      <c r="M39" s="22"/>
      <c r="N39" s="22"/>
      <c r="O39" s="22"/>
      <c r="P39" s="22"/>
    </row>
    <row r="40" spans="1:16" ht="39" customHeight="1" x14ac:dyDescent="0.15">
      <c r="A40" s="22"/>
      <c r="B40" s="35"/>
      <c r="C40" s="1148" t="s">
        <v>529</v>
      </c>
      <c r="D40" s="1149"/>
      <c r="E40" s="1150"/>
      <c r="F40" s="36">
        <v>0</v>
      </c>
      <c r="G40" s="37">
        <v>0</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530</v>
      </c>
      <c r="D42" s="1149"/>
      <c r="E42" s="1150"/>
      <c r="F42" s="36" t="s">
        <v>477</v>
      </c>
      <c r="G42" s="37" t="s">
        <v>477</v>
      </c>
      <c r="H42" s="37" t="s">
        <v>477</v>
      </c>
      <c r="I42" s="37" t="s">
        <v>477</v>
      </c>
      <c r="J42" s="38" t="s">
        <v>477</v>
      </c>
      <c r="K42" s="22"/>
      <c r="L42" s="22"/>
      <c r="M42" s="22"/>
      <c r="N42" s="22"/>
      <c r="O42" s="22"/>
      <c r="P42" s="22"/>
    </row>
    <row r="43" spans="1:16" ht="39" customHeight="1" thickBot="1" x14ac:dyDescent="0.2">
      <c r="A43" s="22"/>
      <c r="B43" s="40"/>
      <c r="C43" s="1151" t="s">
        <v>531</v>
      </c>
      <c r="D43" s="1152"/>
      <c r="E43" s="1153"/>
      <c r="F43" s="41">
        <v>5.64</v>
      </c>
      <c r="G43" s="42">
        <v>6.1</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6428</v>
      </c>
      <c r="L45" s="60">
        <v>6064</v>
      </c>
      <c r="M45" s="60">
        <v>5886</v>
      </c>
      <c r="N45" s="60">
        <v>5916</v>
      </c>
      <c r="O45" s="61">
        <v>5751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x14ac:dyDescent="0.15">
      <c r="A48" s="48"/>
      <c r="B48" s="1166"/>
      <c r="C48" s="1167"/>
      <c r="D48" s="62"/>
      <c r="E48" s="1158" t="s">
        <v>15</v>
      </c>
      <c r="F48" s="1158"/>
      <c r="G48" s="1158"/>
      <c r="H48" s="1158"/>
      <c r="I48" s="1158"/>
      <c r="J48" s="1159"/>
      <c r="K48" s="63">
        <v>1689</v>
      </c>
      <c r="L48" s="64">
        <v>1814</v>
      </c>
      <c r="M48" s="64">
        <v>1821</v>
      </c>
      <c r="N48" s="64">
        <v>1841</v>
      </c>
      <c r="O48" s="65">
        <v>1882</v>
      </c>
      <c r="P48" s="48"/>
      <c r="Q48" s="48"/>
      <c r="R48" s="48"/>
      <c r="S48" s="48"/>
      <c r="T48" s="48"/>
      <c r="U48" s="48"/>
    </row>
    <row r="49" spans="1:21" ht="30.75" customHeight="1" x14ac:dyDescent="0.15">
      <c r="A49" s="48"/>
      <c r="B49" s="1166"/>
      <c r="C49" s="1167"/>
      <c r="D49" s="62"/>
      <c r="E49" s="1158" t="s">
        <v>16</v>
      </c>
      <c r="F49" s="1158"/>
      <c r="G49" s="1158"/>
      <c r="H49" s="1158"/>
      <c r="I49" s="1158"/>
      <c r="J49" s="1159"/>
      <c r="K49" s="63">
        <v>14</v>
      </c>
      <c r="L49" s="64">
        <v>10</v>
      </c>
      <c r="M49" s="64">
        <v>33</v>
      </c>
      <c r="N49" s="64">
        <v>32</v>
      </c>
      <c r="O49" s="65">
        <v>39</v>
      </c>
      <c r="P49" s="48"/>
      <c r="Q49" s="48"/>
      <c r="R49" s="48"/>
      <c r="S49" s="48"/>
      <c r="T49" s="48"/>
      <c r="U49" s="48"/>
    </row>
    <row r="50" spans="1:21" ht="30.75" customHeight="1" x14ac:dyDescent="0.15">
      <c r="A50" s="48"/>
      <c r="B50" s="1166"/>
      <c r="C50" s="1167"/>
      <c r="D50" s="62"/>
      <c r="E50" s="1158" t="s">
        <v>17</v>
      </c>
      <c r="F50" s="1158"/>
      <c r="G50" s="1158"/>
      <c r="H50" s="1158"/>
      <c r="I50" s="1158"/>
      <c r="J50" s="1159"/>
      <c r="K50" s="63">
        <v>181</v>
      </c>
      <c r="L50" s="64">
        <v>144</v>
      </c>
      <c r="M50" s="64">
        <v>115</v>
      </c>
      <c r="N50" s="64">
        <v>108</v>
      </c>
      <c r="O50" s="65">
        <v>79</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477</v>
      </c>
      <c r="L51" s="64" t="s">
        <v>477</v>
      </c>
      <c r="M51" s="64" t="s">
        <v>477</v>
      </c>
      <c r="N51" s="64" t="s">
        <v>477</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5230</v>
      </c>
      <c r="L52" s="64">
        <v>5280</v>
      </c>
      <c r="M52" s="64">
        <v>5427</v>
      </c>
      <c r="N52" s="64">
        <v>5465</v>
      </c>
      <c r="O52" s="65">
        <v>5539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3082</v>
      </c>
      <c r="L53" s="69">
        <v>2752</v>
      </c>
      <c r="M53" s="69">
        <v>2428</v>
      </c>
      <c r="N53" s="69">
        <v>2432</v>
      </c>
      <c r="O53" s="70">
        <v>2212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4" t="s">
        <v>24</v>
      </c>
      <c r="C41" s="1185"/>
      <c r="D41" s="81"/>
      <c r="E41" s="1186" t="s">
        <v>25</v>
      </c>
      <c r="F41" s="1186"/>
      <c r="G41" s="1186"/>
      <c r="H41" s="1187"/>
      <c r="I41" s="82">
        <v>56465</v>
      </c>
      <c r="J41" s="83">
        <v>54548</v>
      </c>
      <c r="K41" s="83">
        <v>54082</v>
      </c>
      <c r="L41" s="83">
        <v>54061</v>
      </c>
      <c r="M41" s="84">
        <v>54792</v>
      </c>
    </row>
    <row r="42" spans="2:13" ht="27.75" customHeight="1" x14ac:dyDescent="0.15">
      <c r="B42" s="1174"/>
      <c r="C42" s="1175"/>
      <c r="D42" s="85"/>
      <c r="E42" s="1178" t="s">
        <v>26</v>
      </c>
      <c r="F42" s="1178"/>
      <c r="G42" s="1178"/>
      <c r="H42" s="1179"/>
      <c r="I42" s="86">
        <v>561</v>
      </c>
      <c r="J42" s="87">
        <v>427</v>
      </c>
      <c r="K42" s="87">
        <v>319</v>
      </c>
      <c r="L42" s="87">
        <v>266</v>
      </c>
      <c r="M42" s="88">
        <v>196</v>
      </c>
    </row>
    <row r="43" spans="2:13" ht="27.75" customHeight="1" x14ac:dyDescent="0.15">
      <c r="B43" s="1174"/>
      <c r="C43" s="1175"/>
      <c r="D43" s="85"/>
      <c r="E43" s="1178" t="s">
        <v>27</v>
      </c>
      <c r="F43" s="1178"/>
      <c r="G43" s="1178"/>
      <c r="H43" s="1179"/>
      <c r="I43" s="86">
        <v>28327</v>
      </c>
      <c r="J43" s="87">
        <v>30472</v>
      </c>
      <c r="K43" s="87">
        <v>32912</v>
      </c>
      <c r="L43" s="87">
        <v>36359</v>
      </c>
      <c r="M43" s="88">
        <v>36273</v>
      </c>
    </row>
    <row r="44" spans="2:13" ht="27.75" customHeight="1" x14ac:dyDescent="0.15">
      <c r="B44" s="1174"/>
      <c r="C44" s="1175"/>
      <c r="D44" s="85"/>
      <c r="E44" s="1178" t="s">
        <v>28</v>
      </c>
      <c r="F44" s="1178"/>
      <c r="G44" s="1178"/>
      <c r="H44" s="1179"/>
      <c r="I44" s="86">
        <v>571</v>
      </c>
      <c r="J44" s="87">
        <v>644</v>
      </c>
      <c r="K44" s="87">
        <v>1327</v>
      </c>
      <c r="L44" s="87">
        <v>1396</v>
      </c>
      <c r="M44" s="88">
        <v>1613</v>
      </c>
    </row>
    <row r="45" spans="2:13" ht="27.75" customHeight="1" x14ac:dyDescent="0.15">
      <c r="B45" s="1174"/>
      <c r="C45" s="1175"/>
      <c r="D45" s="85"/>
      <c r="E45" s="1178" t="s">
        <v>29</v>
      </c>
      <c r="F45" s="1178"/>
      <c r="G45" s="1178"/>
      <c r="H45" s="1179"/>
      <c r="I45" s="86">
        <v>8101</v>
      </c>
      <c r="J45" s="87">
        <v>7570</v>
      </c>
      <c r="K45" s="87">
        <v>7206</v>
      </c>
      <c r="L45" s="87">
        <v>6999</v>
      </c>
      <c r="M45" s="88">
        <v>6955</v>
      </c>
    </row>
    <row r="46" spans="2:13" ht="27.75" customHeight="1" x14ac:dyDescent="0.15">
      <c r="B46" s="1174"/>
      <c r="C46" s="1175"/>
      <c r="D46" s="89"/>
      <c r="E46" s="1178" t="s">
        <v>30</v>
      </c>
      <c r="F46" s="1178"/>
      <c r="G46" s="1178"/>
      <c r="H46" s="1179"/>
      <c r="I46" s="86" t="s">
        <v>477</v>
      </c>
      <c r="J46" s="87" t="s">
        <v>477</v>
      </c>
      <c r="K46" s="87" t="s">
        <v>477</v>
      </c>
      <c r="L46" s="87" t="s">
        <v>477</v>
      </c>
      <c r="M46" s="88" t="s">
        <v>477</v>
      </c>
    </row>
    <row r="47" spans="2:13" ht="27.75" customHeight="1" x14ac:dyDescent="0.15">
      <c r="B47" s="1174"/>
      <c r="C47" s="1175"/>
      <c r="D47" s="90"/>
      <c r="E47" s="1188" t="s">
        <v>31</v>
      </c>
      <c r="F47" s="1189"/>
      <c r="G47" s="1189"/>
      <c r="H47" s="1190"/>
      <c r="I47" s="86" t="s">
        <v>477</v>
      </c>
      <c r="J47" s="87" t="s">
        <v>477</v>
      </c>
      <c r="K47" s="87" t="s">
        <v>477</v>
      </c>
      <c r="L47" s="87" t="s">
        <v>477</v>
      </c>
      <c r="M47" s="88" t="s">
        <v>477</v>
      </c>
    </row>
    <row r="48" spans="2:13" ht="27.75" customHeight="1" x14ac:dyDescent="0.15">
      <c r="B48" s="1174"/>
      <c r="C48" s="1175"/>
      <c r="D48" s="85"/>
      <c r="E48" s="1178" t="s">
        <v>32</v>
      </c>
      <c r="F48" s="1178"/>
      <c r="G48" s="1178"/>
      <c r="H48" s="1179"/>
      <c r="I48" s="86" t="s">
        <v>477</v>
      </c>
      <c r="J48" s="87" t="s">
        <v>477</v>
      </c>
      <c r="K48" s="87" t="s">
        <v>477</v>
      </c>
      <c r="L48" s="87" t="s">
        <v>477</v>
      </c>
      <c r="M48" s="88" t="s">
        <v>477</v>
      </c>
    </row>
    <row r="49" spans="2:13" ht="27.75" customHeight="1" x14ac:dyDescent="0.15">
      <c r="B49" s="1176"/>
      <c r="C49" s="1177"/>
      <c r="D49" s="85"/>
      <c r="E49" s="1178" t="s">
        <v>33</v>
      </c>
      <c r="F49" s="1178"/>
      <c r="G49" s="1178"/>
      <c r="H49" s="1179"/>
      <c r="I49" s="86" t="s">
        <v>477</v>
      </c>
      <c r="J49" s="87" t="s">
        <v>477</v>
      </c>
      <c r="K49" s="87" t="s">
        <v>477</v>
      </c>
      <c r="L49" s="87" t="s">
        <v>477</v>
      </c>
      <c r="M49" s="88" t="s">
        <v>477</v>
      </c>
    </row>
    <row r="50" spans="2:13" ht="27.75" customHeight="1" x14ac:dyDescent="0.15">
      <c r="B50" s="1172" t="s">
        <v>34</v>
      </c>
      <c r="C50" s="1173"/>
      <c r="D50" s="91"/>
      <c r="E50" s="1178" t="s">
        <v>35</v>
      </c>
      <c r="F50" s="1178"/>
      <c r="G50" s="1178"/>
      <c r="H50" s="1179"/>
      <c r="I50" s="86">
        <v>8563</v>
      </c>
      <c r="J50" s="87">
        <v>10392</v>
      </c>
      <c r="K50" s="87">
        <v>12847</v>
      </c>
      <c r="L50" s="87">
        <v>13499</v>
      </c>
      <c r="M50" s="88">
        <v>13462</v>
      </c>
    </row>
    <row r="51" spans="2:13" ht="27.75" customHeight="1" x14ac:dyDescent="0.15">
      <c r="B51" s="1174"/>
      <c r="C51" s="1175"/>
      <c r="D51" s="85"/>
      <c r="E51" s="1178" t="s">
        <v>36</v>
      </c>
      <c r="F51" s="1178"/>
      <c r="G51" s="1178"/>
      <c r="H51" s="1179"/>
      <c r="I51" s="86">
        <v>1735</v>
      </c>
      <c r="J51" s="87">
        <v>1691</v>
      </c>
      <c r="K51" s="87">
        <v>1661</v>
      </c>
      <c r="L51" s="87">
        <v>2274</v>
      </c>
      <c r="M51" s="88">
        <v>2719</v>
      </c>
    </row>
    <row r="52" spans="2:13" ht="27.75" customHeight="1" x14ac:dyDescent="0.15">
      <c r="B52" s="1176"/>
      <c r="C52" s="1177"/>
      <c r="D52" s="85"/>
      <c r="E52" s="1178" t="s">
        <v>37</v>
      </c>
      <c r="F52" s="1178"/>
      <c r="G52" s="1178"/>
      <c r="H52" s="1179"/>
      <c r="I52" s="86">
        <v>62715</v>
      </c>
      <c r="J52" s="87">
        <v>61656</v>
      </c>
      <c r="K52" s="87">
        <v>61091</v>
      </c>
      <c r="L52" s="87">
        <v>60009</v>
      </c>
      <c r="M52" s="88">
        <v>60102</v>
      </c>
    </row>
    <row r="53" spans="2:13" ht="27.75" customHeight="1" thickBot="1" x14ac:dyDescent="0.2">
      <c r="B53" s="1180" t="s">
        <v>21</v>
      </c>
      <c r="C53" s="1181"/>
      <c r="D53" s="92"/>
      <c r="E53" s="1182" t="s">
        <v>38</v>
      </c>
      <c r="F53" s="1182"/>
      <c r="G53" s="1182"/>
      <c r="H53" s="1183"/>
      <c r="I53" s="93">
        <v>21014</v>
      </c>
      <c r="J53" s="94">
        <v>19922</v>
      </c>
      <c r="K53" s="94">
        <v>20247</v>
      </c>
      <c r="L53" s="94">
        <v>23300</v>
      </c>
      <c r="M53" s="95">
        <v>23546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39239</v>
      </c>
      <c r="E3" s="118"/>
      <c r="F3" s="119">
        <v>43493</v>
      </c>
      <c r="G3" s="120"/>
      <c r="H3" s="121"/>
    </row>
    <row r="4" spans="1:8" x14ac:dyDescent="0.15">
      <c r="A4" s="122"/>
      <c r="B4" s="123"/>
      <c r="C4" s="124"/>
      <c r="D4" s="125">
        <v>22934</v>
      </c>
      <c r="E4" s="126"/>
      <c r="F4" s="127">
        <v>23254</v>
      </c>
      <c r="G4" s="128"/>
      <c r="H4" s="129"/>
    </row>
    <row r="5" spans="1:8" x14ac:dyDescent="0.15">
      <c r="A5" s="110" t="s">
        <v>511</v>
      </c>
      <c r="B5" s="115"/>
      <c r="C5" s="116"/>
      <c r="D5" s="117">
        <v>39234</v>
      </c>
      <c r="E5" s="118"/>
      <c r="F5" s="119">
        <v>50840</v>
      </c>
      <c r="G5" s="120"/>
      <c r="H5" s="121"/>
    </row>
    <row r="6" spans="1:8" x14ac:dyDescent="0.15">
      <c r="A6" s="122"/>
      <c r="B6" s="123"/>
      <c r="C6" s="124"/>
      <c r="D6" s="125">
        <v>22578</v>
      </c>
      <c r="E6" s="126"/>
      <c r="F6" s="127">
        <v>25367</v>
      </c>
      <c r="G6" s="128"/>
      <c r="H6" s="129"/>
    </row>
    <row r="7" spans="1:8" x14ac:dyDescent="0.15">
      <c r="A7" s="110" t="s">
        <v>512</v>
      </c>
      <c r="B7" s="115"/>
      <c r="C7" s="116"/>
      <c r="D7" s="117">
        <v>51549</v>
      </c>
      <c r="E7" s="118"/>
      <c r="F7" s="119">
        <v>53605</v>
      </c>
      <c r="G7" s="120"/>
      <c r="H7" s="121"/>
    </row>
    <row r="8" spans="1:8" x14ac:dyDescent="0.15">
      <c r="A8" s="122"/>
      <c r="B8" s="123"/>
      <c r="C8" s="124"/>
      <c r="D8" s="125">
        <v>30009</v>
      </c>
      <c r="E8" s="126"/>
      <c r="F8" s="127">
        <v>28343</v>
      </c>
      <c r="G8" s="128"/>
      <c r="H8" s="129"/>
    </row>
    <row r="9" spans="1:8" x14ac:dyDescent="0.15">
      <c r="A9" s="110" t="s">
        <v>513</v>
      </c>
      <c r="B9" s="115"/>
      <c r="C9" s="116"/>
      <c r="D9" s="117">
        <v>49539</v>
      </c>
      <c r="E9" s="118"/>
      <c r="F9" s="119">
        <v>92247</v>
      </c>
      <c r="G9" s="120"/>
      <c r="H9" s="121"/>
    </row>
    <row r="10" spans="1:8" x14ac:dyDescent="0.15">
      <c r="A10" s="122"/>
      <c r="B10" s="123"/>
      <c r="C10" s="124"/>
      <c r="D10" s="125">
        <v>21851</v>
      </c>
      <c r="E10" s="126"/>
      <c r="F10" s="127">
        <v>37204</v>
      </c>
      <c r="G10" s="128"/>
      <c r="H10" s="129"/>
    </row>
    <row r="11" spans="1:8" x14ac:dyDescent="0.15">
      <c r="A11" s="110" t="s">
        <v>514</v>
      </c>
      <c r="B11" s="115"/>
      <c r="C11" s="116"/>
      <c r="D11" s="117">
        <v>63156</v>
      </c>
      <c r="E11" s="118"/>
      <c r="F11" s="119">
        <v>67319</v>
      </c>
      <c r="G11" s="120"/>
      <c r="H11" s="121"/>
    </row>
    <row r="12" spans="1:8" x14ac:dyDescent="0.15">
      <c r="A12" s="122"/>
      <c r="B12" s="123"/>
      <c r="C12" s="130"/>
      <c r="D12" s="125">
        <v>27868</v>
      </c>
      <c r="E12" s="126"/>
      <c r="F12" s="127">
        <v>38101</v>
      </c>
      <c r="G12" s="128"/>
      <c r="H12" s="129"/>
    </row>
    <row r="13" spans="1:8" x14ac:dyDescent="0.15">
      <c r="A13" s="110"/>
      <c r="B13" s="115"/>
      <c r="C13" s="131"/>
      <c r="D13" s="132">
        <v>48543</v>
      </c>
      <c r="E13" s="133"/>
      <c r="F13" s="134">
        <v>61501</v>
      </c>
      <c r="G13" s="135"/>
      <c r="H13" s="121"/>
    </row>
    <row r="14" spans="1:8" x14ac:dyDescent="0.15">
      <c r="A14" s="122"/>
      <c r="B14" s="123"/>
      <c r="C14" s="124"/>
      <c r="D14" s="125">
        <v>25048</v>
      </c>
      <c r="E14" s="126"/>
      <c r="F14" s="127">
        <v>30454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6.74</v>
      </c>
      <c r="C19" s="136">
        <f>ROUND(VALUE(SUBSTITUTE(実質収支比率等に係る経年分析!G$48,"▲","-")),2)</f>
        <v>6.03</v>
      </c>
      <c r="D19" s="136">
        <f>ROUND(VALUE(SUBSTITUTE(実質収支比率等に係る経年分析!H$48,"▲","-")),2)</f>
        <v>5.46</v>
      </c>
      <c r="E19" s="136">
        <f>ROUND(VALUE(SUBSTITUTE(実質収支比率等に係る経年分析!I$48,"▲","-")),2)</f>
        <v>5.35</v>
      </c>
      <c r="F19" s="136">
        <f>ROUND(VALUE(SUBSTITUTE(実質収支比率等に係る経年分析!J$48,"▲","-")),2)</f>
        <v>6.08</v>
      </c>
    </row>
    <row r="20" spans="1:11" x14ac:dyDescent="0.15">
      <c r="A20" s="136" t="s">
        <v>43</v>
      </c>
      <c r="B20" s="136">
        <f>ROUND(VALUE(SUBSTITUTE(実質収支比率等に係る経年分析!F$47,"▲","-")),2)</f>
        <v>17.91</v>
      </c>
      <c r="C20" s="136">
        <f>ROUND(VALUE(SUBSTITUTE(実質収支比率等に係る経年分析!G$47,"▲","-")),2)</f>
        <v>21.84</v>
      </c>
      <c r="D20" s="136">
        <f>ROUND(VALUE(SUBSTITUTE(実質収支比率等に係る経年分析!H$47,"▲","-")),2)</f>
        <v>26.85</v>
      </c>
      <c r="E20" s="136">
        <f>ROUND(VALUE(SUBSTITUTE(実質収支比率等に係る経年分析!I$47,"▲","-")),2)</f>
        <v>26.61</v>
      </c>
      <c r="F20" s="136">
        <f>ROUND(VALUE(SUBSTITUTE(実質収支比率等に係る経年分析!J$47,"▲","-")),2)</f>
        <v>26.83</v>
      </c>
    </row>
    <row r="21" spans="1:11" x14ac:dyDescent="0.15">
      <c r="A21" s="136" t="s">
        <v>44</v>
      </c>
      <c r="B21" s="136">
        <f>IF(ISNUMBER(VALUE(SUBSTITUTE(実質収支比率等に係る経年分析!F$49,"▲","-"))),ROUND(VALUE(SUBSTITUTE(実質収支比率等に係る経年分析!F$49,"▲","-")),2),NA())</f>
        <v>4.04</v>
      </c>
      <c r="C21" s="136">
        <f>IF(ISNUMBER(VALUE(SUBSTITUTE(実質収支比率等に係る経年分析!G$49,"▲","-"))),ROUND(VALUE(SUBSTITUTE(実質収支比率等に係る経年分析!G$49,"▲","-")),2),NA())</f>
        <v>3.46</v>
      </c>
      <c r="D21" s="136">
        <f>IF(ISNUMBER(VALUE(SUBSTITUTE(実質収支比率等に係る経年分析!H$49,"▲","-"))),ROUND(VALUE(SUBSTITUTE(実質収支比率等に係る経年分析!H$49,"▲","-")),2),NA())</f>
        <v>3.89</v>
      </c>
      <c r="E21" s="136">
        <f>IF(ISNUMBER(VALUE(SUBSTITUTE(実質収支比率等に係る経年分析!I$49,"▲","-"))),ROUND(VALUE(SUBSTITUTE(実質収支比率等に係る経年分析!I$49,"▲","-")),2),NA())</f>
        <v>-0.43</v>
      </c>
      <c r="F21" s="136">
        <f>IF(ISNUMBER(VALUE(SUBSTITUTE(実質収支比率等に係る経年分析!J$49,"▲","-"))),ROUND(VALUE(SUBSTITUTE(実質収支比率等に係る経年分析!J$49,"▲","-")),2),NA())</f>
        <v>0.84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5.64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6.1</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公設地方卸売市場事業特別会計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農業集落排水等汚水処理事業特別会計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0.28000000000000003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0.96</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2.1800000000000002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5.46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5.35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6.08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5230</v>
      </c>
      <c r="E42" s="138"/>
      <c r="F42" s="138"/>
      <c r="G42" s="138">
        <f>'実質公債費比率（分子）の構造'!L$52</f>
        <v>5280</v>
      </c>
      <c r="H42" s="138"/>
      <c r="I42" s="138"/>
      <c r="J42" s="138">
        <f>'実質公債費比率（分子）の構造'!M$52</f>
        <v>5427</v>
      </c>
      <c r="K42" s="138"/>
      <c r="L42" s="138"/>
      <c r="M42" s="138">
        <f>'実質公債費比率（分子）の構造'!N$52</f>
        <v>5465</v>
      </c>
      <c r="N42" s="138"/>
      <c r="O42" s="138"/>
      <c r="P42" s="138">
        <f>'実質公債費比率（分子）の構造'!O$52</f>
        <v>5539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181</v>
      </c>
      <c r="C44" s="138"/>
      <c r="D44" s="138"/>
      <c r="E44" s="138">
        <f>'実質公債費比率（分子）の構造'!L$50</f>
        <v>144</v>
      </c>
      <c r="F44" s="138"/>
      <c r="G44" s="138"/>
      <c r="H44" s="138">
        <f>'実質公債費比率（分子）の構造'!M$50</f>
        <v>115</v>
      </c>
      <c r="I44" s="138"/>
      <c r="J44" s="138"/>
      <c r="K44" s="138">
        <f>'実質公債費比率（分子）の構造'!N$50</f>
        <v>108</v>
      </c>
      <c r="L44" s="138"/>
      <c r="M44" s="138"/>
      <c r="N44" s="138">
        <f>'実質公債費比率（分子）の構造'!O$50</f>
        <v>79</v>
      </c>
      <c r="O44" s="138"/>
      <c r="P44" s="138"/>
    </row>
    <row r="45" spans="1:16" x14ac:dyDescent="0.15">
      <c r="A45" s="138" t="s">
        <v>54</v>
      </c>
      <c r="B45" s="138">
        <f>'実質公債費比率（分子）の構造'!K$49</f>
        <v>14</v>
      </c>
      <c r="C45" s="138"/>
      <c r="D45" s="138"/>
      <c r="E45" s="138">
        <f>'実質公債費比率（分子）の構造'!L$49</f>
        <v>10</v>
      </c>
      <c r="F45" s="138"/>
      <c r="G45" s="138"/>
      <c r="H45" s="138">
        <f>'実質公債費比率（分子）の構造'!M$49</f>
        <v>33</v>
      </c>
      <c r="I45" s="138"/>
      <c r="J45" s="138"/>
      <c r="K45" s="138">
        <f>'実質公債費比率（分子）の構造'!N$49</f>
        <v>32</v>
      </c>
      <c r="L45" s="138"/>
      <c r="M45" s="138"/>
      <c r="N45" s="138">
        <f>'実質公債費比率（分子）の構造'!O$49</f>
        <v>39</v>
      </c>
      <c r="O45" s="138"/>
      <c r="P45" s="138"/>
    </row>
    <row r="46" spans="1:16" x14ac:dyDescent="0.15">
      <c r="A46" s="138" t="s">
        <v>55</v>
      </c>
      <c r="B46" s="138">
        <f>'実質公債費比率（分子）の構造'!K$48</f>
        <v>1689</v>
      </c>
      <c r="C46" s="138"/>
      <c r="D46" s="138"/>
      <c r="E46" s="138">
        <f>'実質公債費比率（分子）の構造'!L$48</f>
        <v>1814</v>
      </c>
      <c r="F46" s="138"/>
      <c r="G46" s="138"/>
      <c r="H46" s="138">
        <f>'実質公債費比率（分子）の構造'!M$48</f>
        <v>1821</v>
      </c>
      <c r="I46" s="138"/>
      <c r="J46" s="138"/>
      <c r="K46" s="138">
        <f>'実質公債費比率（分子）の構造'!N$48</f>
        <v>1841</v>
      </c>
      <c r="L46" s="138"/>
      <c r="M46" s="138"/>
      <c r="N46" s="138">
        <f>'実質公債費比率（分子）の構造'!O$48</f>
        <v>1882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6428</v>
      </c>
      <c r="C49" s="138"/>
      <c r="D49" s="138"/>
      <c r="E49" s="138">
        <f>'実質公債費比率（分子）の構造'!L$45</f>
        <v>6064</v>
      </c>
      <c r="F49" s="138"/>
      <c r="G49" s="138"/>
      <c r="H49" s="138">
        <f>'実質公債費比率（分子）の構造'!M$45</f>
        <v>5886</v>
      </c>
      <c r="I49" s="138"/>
      <c r="J49" s="138"/>
      <c r="K49" s="138">
        <f>'実質公債費比率（分子）の構造'!N$45</f>
        <v>5916</v>
      </c>
      <c r="L49" s="138"/>
      <c r="M49" s="138"/>
      <c r="N49" s="138">
        <f>'実質公債費比率（分子）の構造'!O$45</f>
        <v>5751</v>
      </c>
      <c r="O49" s="138"/>
      <c r="P49" s="138"/>
    </row>
    <row r="50" spans="1:16" x14ac:dyDescent="0.15">
      <c r="A50" s="138" t="s">
        <v>59</v>
      </c>
      <c r="B50" s="138" t="e">
        <f>NA()</f>
        <v>#N/A</v>
      </c>
      <c r="C50" s="138">
        <f>IF(ISNUMBER('実質公債費比率（分子）の構造'!K$53),'実質公債費比率（分子）の構造'!K$53,NA())</f>
        <v>3082</v>
      </c>
      <c r="D50" s="138" t="e">
        <f>NA()</f>
        <v>#N/A</v>
      </c>
      <c r="E50" s="138" t="e">
        <f>NA()</f>
        <v>#N/A</v>
      </c>
      <c r="F50" s="138">
        <f>IF(ISNUMBER('実質公債費比率（分子）の構造'!L$53),'実質公債費比率（分子）の構造'!L$53,NA())</f>
        <v>2752</v>
      </c>
      <c r="G50" s="138" t="e">
        <f>NA()</f>
        <v>#N/A</v>
      </c>
      <c r="H50" s="138" t="e">
        <f>NA()</f>
        <v>#N/A</v>
      </c>
      <c r="I50" s="138">
        <f>IF(ISNUMBER('実質公債費比率（分子）の構造'!M$53),'実質公債費比率（分子）の構造'!M$53,NA())</f>
        <v>2428</v>
      </c>
      <c r="J50" s="138" t="e">
        <f>NA()</f>
        <v>#N/A</v>
      </c>
      <c r="K50" s="138" t="e">
        <f>NA()</f>
        <v>#N/A</v>
      </c>
      <c r="L50" s="138">
        <f>IF(ISNUMBER('実質公債費比率（分子）の構造'!N$53),'実質公債費比率（分子）の構造'!N$53,NA())</f>
        <v>2432</v>
      </c>
      <c r="M50" s="138" t="e">
        <f>NA()</f>
        <v>#N/A</v>
      </c>
      <c r="N50" s="138" t="e">
        <f>NA()</f>
        <v>#N/A</v>
      </c>
      <c r="O50" s="138">
        <f>IF(ISNUMBER('実質公債費比率（分子）の構造'!O$53),'実質公債費比率（分子）の構造'!O$53,NA())</f>
        <v>2212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62715</v>
      </c>
      <c r="E56" s="137"/>
      <c r="F56" s="137"/>
      <c r="G56" s="137">
        <f>'将来負担比率（分子）の構造'!J$52</f>
        <v>61656</v>
      </c>
      <c r="H56" s="137"/>
      <c r="I56" s="137"/>
      <c r="J56" s="137">
        <f>'将来負担比率（分子）の構造'!K$52</f>
        <v>61091</v>
      </c>
      <c r="K56" s="137"/>
      <c r="L56" s="137"/>
      <c r="M56" s="137">
        <f>'将来負担比率（分子）の構造'!L$52</f>
        <v>60009</v>
      </c>
      <c r="N56" s="137"/>
      <c r="O56" s="137"/>
      <c r="P56" s="137">
        <f>'将来負担比率（分子）の構造'!M$52</f>
        <v>60102</v>
      </c>
    </row>
    <row r="57" spans="1:16" x14ac:dyDescent="0.15">
      <c r="A57" s="137" t="s">
        <v>36</v>
      </c>
      <c r="B57" s="137"/>
      <c r="C57" s="137"/>
      <c r="D57" s="137">
        <f>'将来負担比率（分子）の構造'!I$51</f>
        <v>1735</v>
      </c>
      <c r="E57" s="137"/>
      <c r="F57" s="137"/>
      <c r="G57" s="137">
        <f>'将来負担比率（分子）の構造'!J$51</f>
        <v>1691</v>
      </c>
      <c r="H57" s="137"/>
      <c r="I57" s="137"/>
      <c r="J57" s="137">
        <f>'将来負担比率（分子）の構造'!K$51</f>
        <v>1661</v>
      </c>
      <c r="K57" s="137"/>
      <c r="L57" s="137"/>
      <c r="M57" s="137">
        <f>'将来負担比率（分子）の構造'!L$51</f>
        <v>2274</v>
      </c>
      <c r="N57" s="137"/>
      <c r="O57" s="137"/>
      <c r="P57" s="137">
        <f>'将来負担比率（分子）の構造'!M$51</f>
        <v>2719</v>
      </c>
    </row>
    <row r="58" spans="1:16" x14ac:dyDescent="0.15">
      <c r="A58" s="137" t="s">
        <v>35</v>
      </c>
      <c r="B58" s="137"/>
      <c r="C58" s="137"/>
      <c r="D58" s="137">
        <f>'将来負担比率（分子）の構造'!I$50</f>
        <v>8563</v>
      </c>
      <c r="E58" s="137"/>
      <c r="F58" s="137"/>
      <c r="G58" s="137">
        <f>'将来負担比率（分子）の構造'!J$50</f>
        <v>10392</v>
      </c>
      <c r="H58" s="137"/>
      <c r="I58" s="137"/>
      <c r="J58" s="137">
        <f>'将来負担比率（分子）の構造'!K$50</f>
        <v>12847</v>
      </c>
      <c r="K58" s="137"/>
      <c r="L58" s="137"/>
      <c r="M58" s="137">
        <f>'将来負担比率（分子）の構造'!L$50</f>
        <v>13499</v>
      </c>
      <c r="N58" s="137"/>
      <c r="O58" s="137"/>
      <c r="P58" s="137">
        <f>'将来負担比率（分子）の構造'!M$50</f>
        <v>13462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8101</v>
      </c>
      <c r="C62" s="137"/>
      <c r="D62" s="137"/>
      <c r="E62" s="137">
        <f>'将来負担比率（分子）の構造'!J$45</f>
        <v>7570</v>
      </c>
      <c r="F62" s="137"/>
      <c r="G62" s="137"/>
      <c r="H62" s="137">
        <f>'将来負担比率（分子）の構造'!K$45</f>
        <v>7206</v>
      </c>
      <c r="I62" s="137"/>
      <c r="J62" s="137"/>
      <c r="K62" s="137">
        <f>'将来負担比率（分子）の構造'!L$45</f>
        <v>6999</v>
      </c>
      <c r="L62" s="137"/>
      <c r="M62" s="137"/>
      <c r="N62" s="137">
        <f>'将来負担比率（分子）の構造'!M$45</f>
        <v>6955</v>
      </c>
      <c r="O62" s="137"/>
      <c r="P62" s="137"/>
    </row>
    <row r="63" spans="1:16" x14ac:dyDescent="0.15">
      <c r="A63" s="137" t="s">
        <v>28</v>
      </c>
      <c r="B63" s="137">
        <f>'将来負担比率（分子）の構造'!I$44</f>
        <v>571</v>
      </c>
      <c r="C63" s="137"/>
      <c r="D63" s="137"/>
      <c r="E63" s="137">
        <f>'将来負担比率（分子）の構造'!J$44</f>
        <v>644</v>
      </c>
      <c r="F63" s="137"/>
      <c r="G63" s="137"/>
      <c r="H63" s="137">
        <f>'将来負担比率（分子）の構造'!K$44</f>
        <v>1327</v>
      </c>
      <c r="I63" s="137"/>
      <c r="J63" s="137"/>
      <c r="K63" s="137">
        <f>'将来負担比率（分子）の構造'!L$44</f>
        <v>1396</v>
      </c>
      <c r="L63" s="137"/>
      <c r="M63" s="137"/>
      <c r="N63" s="137">
        <f>'将来負担比率（分子）の構造'!M$44</f>
        <v>1613</v>
      </c>
      <c r="O63" s="137"/>
      <c r="P63" s="137"/>
    </row>
    <row r="64" spans="1:16" x14ac:dyDescent="0.15">
      <c r="A64" s="137" t="s">
        <v>27</v>
      </c>
      <c r="B64" s="137">
        <f>'将来負担比率（分子）の構造'!I$43</f>
        <v>28327</v>
      </c>
      <c r="C64" s="137"/>
      <c r="D64" s="137"/>
      <c r="E64" s="137">
        <f>'将来負担比率（分子）の構造'!J$43</f>
        <v>30472</v>
      </c>
      <c r="F64" s="137"/>
      <c r="G64" s="137"/>
      <c r="H64" s="137">
        <f>'将来負担比率（分子）の構造'!K$43</f>
        <v>32912</v>
      </c>
      <c r="I64" s="137"/>
      <c r="J64" s="137"/>
      <c r="K64" s="137">
        <f>'将来負担比率（分子）の構造'!L$43</f>
        <v>36359</v>
      </c>
      <c r="L64" s="137"/>
      <c r="M64" s="137"/>
      <c r="N64" s="137">
        <f>'将来負担比率（分子）の構造'!M$43</f>
        <v>36273</v>
      </c>
      <c r="O64" s="137"/>
      <c r="P64" s="137"/>
    </row>
    <row r="65" spans="1:16" x14ac:dyDescent="0.15">
      <c r="A65" s="137" t="s">
        <v>26</v>
      </c>
      <c r="B65" s="137">
        <f>'将来負担比率（分子）の構造'!I$42</f>
        <v>561</v>
      </c>
      <c r="C65" s="137"/>
      <c r="D65" s="137"/>
      <c r="E65" s="137">
        <f>'将来負担比率（分子）の構造'!J$42</f>
        <v>427</v>
      </c>
      <c r="F65" s="137"/>
      <c r="G65" s="137"/>
      <c r="H65" s="137">
        <f>'将来負担比率（分子）の構造'!K$42</f>
        <v>319</v>
      </c>
      <c r="I65" s="137"/>
      <c r="J65" s="137"/>
      <c r="K65" s="137">
        <f>'将来負担比率（分子）の構造'!L$42</f>
        <v>266</v>
      </c>
      <c r="L65" s="137"/>
      <c r="M65" s="137"/>
      <c r="N65" s="137">
        <f>'将来負担比率（分子）の構造'!M$42</f>
        <v>196</v>
      </c>
      <c r="O65" s="137"/>
      <c r="P65" s="137"/>
    </row>
    <row r="66" spans="1:16" x14ac:dyDescent="0.15">
      <c r="A66" s="137" t="s">
        <v>25</v>
      </c>
      <c r="B66" s="137">
        <f>'将来負担比率（分子）の構造'!I$41</f>
        <v>56465</v>
      </c>
      <c r="C66" s="137"/>
      <c r="D66" s="137"/>
      <c r="E66" s="137">
        <f>'将来負担比率（分子）の構造'!J$41</f>
        <v>54548</v>
      </c>
      <c r="F66" s="137"/>
      <c r="G66" s="137"/>
      <c r="H66" s="137">
        <f>'将来負担比率（分子）の構造'!K$41</f>
        <v>54082</v>
      </c>
      <c r="I66" s="137"/>
      <c r="J66" s="137"/>
      <c r="K66" s="137">
        <f>'将来負担比率（分子）の構造'!L$41</f>
        <v>54061</v>
      </c>
      <c r="L66" s="137"/>
      <c r="M66" s="137"/>
      <c r="N66" s="137">
        <f>'将来負担比率（分子）の構造'!M$41</f>
        <v>54792</v>
      </c>
      <c r="O66" s="137"/>
      <c r="P66" s="137"/>
    </row>
    <row r="67" spans="1:16" x14ac:dyDescent="0.15">
      <c r="A67" s="137" t="s">
        <v>63</v>
      </c>
      <c r="B67" s="137" t="e">
        <f>NA()</f>
        <v>#N/A</v>
      </c>
      <c r="C67" s="137">
        <f>IF(ISNUMBER('将来負担比率（分子）の構造'!I$53), IF('将来負担比率（分子）の構造'!I$53 &lt; 0, 0, '将来負担比率（分子）の構造'!I$53), NA())</f>
        <v>21014</v>
      </c>
      <c r="D67" s="137" t="e">
        <f>NA()</f>
        <v>#N/A</v>
      </c>
      <c r="E67" s="137" t="e">
        <f>NA()</f>
        <v>#N/A</v>
      </c>
      <c r="F67" s="137">
        <f>IF(ISNUMBER('将来負担比率（分子）の構造'!J$53), IF('将来負担比率（分子）の構造'!J$53 &lt; 0, 0, '将来負担比率（分子）の構造'!J$53), NA())</f>
        <v>19922</v>
      </c>
      <c r="G67" s="137" t="e">
        <f>NA()</f>
        <v>#N/A</v>
      </c>
      <c r="H67" s="137" t="e">
        <f>NA()</f>
        <v>#N/A</v>
      </c>
      <c r="I67" s="137">
        <f>IF(ISNUMBER('将来負担比率（分子）の構造'!K$53), IF('将来負担比率（分子）の構造'!K$53 &lt; 0, 0, '将来負担比率（分子）の構造'!K$53), NA())</f>
        <v>20247</v>
      </c>
      <c r="J67" s="137" t="e">
        <f>NA()</f>
        <v>#N/A</v>
      </c>
      <c r="K67" s="137" t="e">
        <f>NA()</f>
        <v>#N/A</v>
      </c>
      <c r="L67" s="137">
        <f>IF(ISNUMBER('将来負担比率（分子）の構造'!L$53), IF('将来負担比率（分子）の構造'!L$53 &lt; 0, 0, '将来負担比率（分子）の構造'!L$53), NA())</f>
        <v>23300</v>
      </c>
      <c r="M67" s="137" t="e">
        <f>NA()</f>
        <v>#N/A</v>
      </c>
      <c r="N67" s="137" t="e">
        <f>NA()</f>
        <v>#N/A</v>
      </c>
      <c r="O67" s="137">
        <f>IF(ISNUMBER('将来負担比率（分子）の構造'!M$53), IF('将来負担比率（分子）の構造'!M$53 &lt; 0, 0, '将来負担比率（分子）の構造'!M$53), NA())</f>
        <v>23546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花巻市</cp:lastModifiedBy>
  <cp:lastPrinted>2018-02-26T10:45:41Z</cp:lastPrinted>
  <dcterms:created xsi:type="dcterms:W3CDTF">2018-01-24T03:36:28Z</dcterms:created>
  <dcterms:modified xsi:type="dcterms:W3CDTF">2018-02-26T10:56:35Z</dcterms:modified>
  <cp:category/>
</cp:coreProperties>
</file>