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c01財政課\DB\H30財政諸報告\H310228 平成29年度財政状況資料集の作成及び提出について\2　作業用\"/>
    </mc:Choice>
  </mc:AlternateContent>
  <bookViews>
    <workbookView xWindow="0" yWindow="0" windowWidth="20490" windowHeight="7365" tabRatio="7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<sst xmlns="http://schemas.openxmlformats.org/spreadsheetml/2006/main" count="1071" uniqueCount="595">
  <si>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</si>
  <si>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</si>
  <si>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</si>
  <si>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</si>
  <si>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</si>
  <si>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</si>
  <si>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</si>
  <si>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</si>
  <si>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</si>
  <si>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</si>
  <si>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</si>
  <si>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</si>
  <si>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</si>
  <si>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</si>
  <si>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</si>
  <si>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</si>
  <si>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</si>
  <si>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</si>
  <si>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</si>
  <si>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</si>
  <si>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</si>
  <si>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</si>
  <si>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</si>
  <si>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</si>
  <si>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</si>
  <si>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</si>
  <si>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</si>
  <si>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</si>
  <si>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</si>
  <si>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</si>
  <si>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</si>
  <si>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</si>
  <si>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</si>
  <si>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</si>
  <si>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</si>
  <si>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</si>
  <si>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</si>
  <si>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</si>
  <si>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</si>
  <si>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</si>
  <si>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</si>
  <si>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</si>
  <si>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</si>
  <si>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</si>
  <si>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</si>
  <si>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</si>
  <si>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</si>
  <si>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</si>
  <si>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</si>
  <si>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</si>
  <si>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</si>
  <si>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</si>
  <si>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</si>
  <si>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</si>
  <si>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</si>
  <si>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</si>
  <si>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</si>
  <si>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</si>
  <si>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</si>
  <si>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</si>
  <si>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</si>
  <si>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</si>
  <si>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</si>
  <si>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</si>
  <si>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</si>
  <si>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</si>
  <si>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</si>
  <si>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</si>
  <si>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</si>
  <si>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</si>
  <si>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</si>
  <si>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</si>
  <si>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</si>
  <si>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</si>
  <si>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</si>
  <si>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</si>
  <si>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</si>
  <si>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</si>
  <si>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</si>
  <si>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</si>
  <si>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</si>
  <si>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</si>
  <si>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</si>
  <si>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</si>
  <si>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</si>
  <si>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</si>
  <si>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</si>
  <si>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</si>
  <si>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</si>
  <si>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</si>
  <si>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</si>
  <si>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</si>
  <si>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花巻市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</si>
  <si>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</si>
  <si>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</si>
  <si>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</si>
  <si>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</si>
  <si>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</si>
  <si>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</si>
  <si>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</si>
  <si>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</si>
  <si>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</si>
  <si>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</si>
  <si>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</si>
  <si>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</si>
  <si>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</si>
  <si>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</si>
  <si>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</si>
  <si>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</si>
  <si>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</si>
  <si>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</si>
  <si>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</si>
  <si>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</si>
  <si>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</si>
  <si>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</si>
  <si>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</si>
  <si>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</si>
  <si>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</si>
  <si>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</si>
  <si>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</si>
  <si>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</si>
  <si>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</si>
  <si>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</si>
  <si>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</si>
  <si>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</si>
  <si>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</si>
  <si>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</si>
  <si>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</si>
  <si>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</si>
  <si>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</si>
  <si>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</si>
  <si>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</si>
  <si>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</si>
  <si>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</si>
  <si>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</si>
  <si>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</si>
  <si>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</si>
  <si>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</si>
  <si>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</si>
  <si>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</si>
  <si>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</si>
  <si>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</si>
  <si>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</si>
  <si>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</si>
  <si>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</si>
  <si>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</si>
  <si>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</si>
  <si>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</si>
  <si>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</si>
  <si>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</si>
  <si>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</si>
  <si>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</si>
  <si>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</si>
  <si>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</si>
  <si>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</si>
  <si>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</si>
  <si>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</si>
  <si>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</si>
  <si>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</si>
  <si>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</si>
  <si>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</si>
  <si>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</si>
  <si>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</si>
  <si>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</si>
  <si>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</si>
  <si>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</si>
  <si>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</si>
  <si>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</si>
  <si>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</si>
  <si>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</si>
  <si>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</si>
  <si>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</si>
  <si>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</si>
  <si>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</si>
  <si>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</si>
  <si>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</si>
  <si>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</si>
  <si>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</si>
  <si>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</si>
  <si>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</si>
  <si>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</si>
  <si>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</si>
  <si>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</si>
  <si>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</si>
  <si>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</si>
  <si>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</si>
  <si>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</si>
  <si>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</si>
  <si>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</si>
  <si>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</si>
  <si>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</si>
  <si>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</si>
  <si>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</si>
  <si>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</si>
  <si>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</si>
  <si>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</si>
  <si>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</si>
  <si>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</si>
  <si>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</si>
  <si>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</si>
  <si>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</si>
  <si>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</si>
  <si>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</si>
  <si>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</si>
  <si>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</si>
  <si>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</si>
  <si>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</si>
  <si>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</si>
  <si>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岩手県花巻市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</si>
  <si>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</si>
  <si>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</si>
  <si>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</si>
  <si>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</si>
  <si>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</si>
  <si>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</si>
  <si>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</si>
  <si>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</si>
  <si>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</si>
  <si>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</si>
  <si>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</si>
  <si>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</si>
  <si>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</si>
  <si>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</si>
  <si>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</si>
  <si>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</si>
  <si>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</si>
  <si>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</si>
  <si>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</si>
  <si>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</si>
  <si>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</si>
  <si>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</si>
  <si>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</si>
  <si>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</si>
  <si>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</si>
  <si>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</si>
  <si>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</si>
  <si>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</si>
  <si>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</si>
  <si>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</si>
  <si>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</si>
  <si>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</si>
  <si>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</si>
  <si>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</si>
  <si>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</si>
  <si>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</si>
  <si>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</si>
  <si>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</si>
  <si>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</si>
  <si>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</si>
  <si>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</si>
  <si>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</si>
  <si>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</si>
  <si>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</si>
  <si>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</si>
  <si>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</si>
  <si>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</si>
  <si>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</si>
  <si>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</si>
  <si>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</si>
  <si>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</si>
  <si>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</si>
  <si>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</si>
  <si>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</si>
  <si>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</si>
  <si>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</si>
  <si>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</si>
  <si>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</si>
  <si>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</si>
  <si>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</si>
  <si>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</si>
  <si>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</si>
  <si>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</si>
  <si>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</si>
  <si>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</si>
  <si>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</si>
  <si>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</si>
  <si>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</si>
  <si>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</si>
  <si>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</si>
  <si>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</si>
  <si>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</si>
  <si>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</si>
  <si>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</si>
  <si>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</si>
  <si>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</si>
  <si>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</si>
  <si>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</si>
  <si>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</si>
  <si>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</si>
  <si>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</si>
  <si>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</si>
  <si>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</si>
  <si>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</si>
  <si>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</si>
  <si>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</si>
  <si>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</si>
  <si>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</si>
  <si>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</si>
  <si>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</si>
  <si>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</si>
  <si>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</si>
  <si>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</si>
  <si>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</si>
  <si>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</si>
  <si>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</si>
  <si>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</si>
  <si>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</si>
  <si>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</si>
  <si>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</si>
  <si>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</si>
  <si>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</si>
  <si>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</si>
  <si>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</si>
  <si>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</si>
  <si>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</si>
  <si>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</si>
  <si>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</si>
  <si>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</si>
  <si>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</si>
  <si>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</si>
  <si>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</si>
  <si>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</si>
  <si>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</si>
  <si>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</si>
  <si>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</si>
  <si>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</si>
  <si>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</si>
  <si>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</si>
  <si>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</si>
  <si>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</si>
  <si>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</si>
  <si>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</si>
  <si>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</si>
  <si>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</si>
  <si>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</si>
  <si>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</si>
  <si>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</si>
  <si>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</si>
  <si>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</si>
  <si>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</si>
  <si>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</si>
  <si>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</si>
  <si>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</si>
  <si>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</si>
  <si>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</si>
  <si>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</si>
  <si>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</si>
  <si>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</si>
  <si>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</si>
  <si>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</si>
  <si>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</si>
  <si>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</si>
  <si>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</si>
  <si>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</si>
  <si>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</si>
  <si>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</si>
  <si>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</si>
  <si>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</si>
  <si>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</si>
  <si>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岩手県花巻市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</si>
  <si>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</si>
  <si>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</si>
  <si>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</si>
  <si>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</si>
  <si>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</si>
  <si>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</si>
  <si>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</si>
  <si>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</si>
  <si>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</si>
  <si>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</si>
  <si>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</si>
  <si>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</si>
  <si>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</si>
  <si>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</si>
  <si>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</si>
  <si>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</si>
  <si>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</si>
  <si>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</si>
  <si>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</si>
  <si>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</si>
  <si>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</si>
  <si>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</si>
  <si>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</si>
  <si>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</si>
  <si>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</si>
  <si>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</si>
  <si>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</si>
  <si>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</si>
  <si>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</si>
  <si>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</si>
  <si>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</si>
  <si>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</si>
  <si>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</si>
  <si>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</si>
  <si>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</si>
  <si>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</si>
  <si>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</si>
  <si>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</si>
  <si>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</si>
  <si>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公設地方卸売市場事業特別会計</t>
    <phoneticPr fontId="5"/>
  </si>
  <si>
    <t>法非適用企業</t>
    <phoneticPr fontId="5"/>
  </si>
  <si>
    <t>農業集落排水等汚水処理事業特別会計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</si>
  <si>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</si>
  <si>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</si>
  <si>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</si>
  <si>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</si>
  <si>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</si>
  <si>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</si>
  <si>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</si>
  <si>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</si>
  <si>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</si>
  <si>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</si>
  <si>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</si>
  <si>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</si>
  <si>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</si>
  <si>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</si>
  <si>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</si>
  <si>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</si>
  <si>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</si>
  <si>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</si>
  <si>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</si>
  <si>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</si>
  <si>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</si>
  <si>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</si>
  <si>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</si>
  <si>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</si>
  <si>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</si>
  <si>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</si>
  <si>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</si>
  <si>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</si>
  <si>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</si>
  <si>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</si>
  <si>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</si>
  <si>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</si>
  <si>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</si>
  <si>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</si>
  <si>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</si>
  <si>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</si>
  <si>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</si>
  <si>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</si>
  <si>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</si>
  <si>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</si>
  <si>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</si>
  <si>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</si>
  <si>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</si>
  <si>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</si>
  <si>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</si>
  <si>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</si>
  <si>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</si>
  <si>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</si>
  <si>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</si>
  <si>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</si>
  <si>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</si>
  <si>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</si>
  <si>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</si>
  <si>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</si>
  <si>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</si>
  <si>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</si>
  <si>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</si>
  <si>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農業集落排水等汚水処理事業特別会計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</si>
  <si>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</si>
  <si>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</si>
  <si>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</si>
  <si>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</si>
  <si>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</si>
  <si>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</si>
  <si>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</si>
  <si>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</si>
  <si>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</si>
  <si>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</si>
  <si>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</si>
  <si>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</si>
  <si>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</si>
  <si>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</si>
  <si>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</si>
  <si>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</si>
  <si>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</si>
  <si>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</si>
  <si>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</si>
  <si>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</si>
  <si>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</si>
  <si>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</si>
  <si>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</si>
  <si>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</si>
  <si>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</si>
  <si>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</si>
  <si>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</si>
  <si>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</si>
  <si>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</si>
  <si>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</si>
  <si>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</si>
  <si>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</si>
  <si>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</si>
  <si>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</si>
  <si>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</si>
  <si>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</si>
  <si>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</si>
  <si>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</si>
  <si>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</si>
  <si>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</si>
  <si>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</si>
  <si>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</si>
  <si>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</si>
  <si>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</si>
  <si>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</si>
  <si>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</si>
  <si>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</si>
  <si>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</si>
  <si>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</si>
  <si>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</si>
  <si>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</si>
  <si>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</si>
  <si>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</si>
  <si>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</si>
  <si>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</si>
  <si>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</si>
  <si>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</si>
  <si>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</si>
  <si>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</si>
  <si>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</si>
  <si>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</si>
  <si>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</si>
  <si>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</si>
  <si>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</si>
  <si>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</si>
  <si>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</si>
  <si>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</si>
  <si>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</si>
  <si>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</si>
  <si>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</si>
  <si>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</si>
  <si>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</si>
  <si>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</si>
  <si>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</si>
  <si>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</si>
  <si>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</si>
  <si>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</si>
  <si>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</si>
  <si>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</si>
  <si>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</si>
  <si>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</si>
  <si>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</si>
  <si>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</si>
  <si>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</si>
  <si>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</si>
  <si>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</si>
  <si>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</si>
  <si>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</si>
  <si>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0.43</t>
  </si>
  <si>
    <t>▲ 0.97</t>
  </si>
  <si>
    <t>一般会計</t>
  </si>
  <si>
    <t>国民健康保険特別会計</t>
  </si>
  <si>
    <t>下水道事業会計</t>
  </si>
  <si>
    <t>介護保険特別会計</t>
  </si>
  <si>
    <t>農業集落排水等汚水処理事業特別会計</t>
  </si>
  <si>
    <t>公設地方卸売市場事業特別会計</t>
  </si>
  <si>
    <t>後期高齢者医療特別会計</t>
  </si>
  <si>
    <t>その他会計（赤字）</t>
  </si>
  <si>
    <t>その他会計（黒字）</t>
  </si>
  <si>
    <t>岩手中部水道企業団</t>
    <rPh sb="0" eb="2">
      <t>イワテ</t>
    </rPh>
    <rPh sb="2" eb="4">
      <t>チュウブ</t>
    </rPh>
    <rPh sb="4" eb="9">
      <t>スイドウキギョウダン</t>
    </rPh>
    <phoneticPr fontId="11"/>
  </si>
  <si>
    <t>岩手中部広域行政組合</t>
    <rPh sb="0" eb="10">
      <t>イワテチュウブコウイキギョウセイクミアイ</t>
    </rPh>
    <phoneticPr fontId="11"/>
  </si>
  <si>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11"/>
  </si>
  <si>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11"/>
  </si>
  <si>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11"/>
  </si>
  <si>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11"/>
  </si>
  <si>
    <t>北上地区広域行政組合</t>
    <rPh sb="0" eb="10">
      <t>キタカミチクコウイキギョウセイクミアイ</t>
    </rPh>
    <phoneticPr fontId="11"/>
  </si>
  <si>
    <t>紫波、稗貫衛生処理組合</t>
    <rPh sb="0" eb="2">
      <t>シワ</t>
    </rPh>
    <rPh sb="3" eb="7">
      <t>ヒエヌキエイセイ</t>
    </rPh>
    <rPh sb="7" eb="9">
      <t>ショリ</t>
    </rPh>
    <rPh sb="9" eb="11">
      <t>クミアイ</t>
    </rPh>
    <phoneticPr fontId="11"/>
  </si>
  <si>
    <t>花巻農業振興公社</t>
    <rPh sb="0" eb="2">
      <t>ハナマキ</t>
    </rPh>
    <rPh sb="2" eb="4">
      <t>ノウギョウ</t>
    </rPh>
    <rPh sb="4" eb="6">
      <t>シンコウ</t>
    </rPh>
    <rPh sb="6" eb="8">
      <t>コウシャ</t>
    </rPh>
    <phoneticPr fontId="11"/>
  </si>
  <si>
    <t>花巻市体育協会</t>
    <rPh sb="0" eb="3">
      <t>ハナマキシ</t>
    </rPh>
    <rPh sb="3" eb="5">
      <t>タイイク</t>
    </rPh>
    <rPh sb="5" eb="7">
      <t>キョウカイ</t>
    </rPh>
    <phoneticPr fontId="11"/>
  </si>
  <si>
    <t>花巻地域農業管理センター</t>
    <rPh sb="0" eb="2">
      <t>ハナマキ</t>
    </rPh>
    <rPh sb="2" eb="4">
      <t>チイキ</t>
    </rPh>
    <rPh sb="4" eb="6">
      <t>ノウギョウ</t>
    </rPh>
    <rPh sb="6" eb="8">
      <t>カンリ</t>
    </rPh>
    <phoneticPr fontId="11"/>
  </si>
  <si>
    <t>花巻国際交流協会</t>
    <rPh sb="0" eb="2">
      <t>ハナマキ</t>
    </rPh>
    <rPh sb="2" eb="4">
      <t>コクサイ</t>
    </rPh>
    <rPh sb="4" eb="6">
      <t>コウリュウ</t>
    </rPh>
    <rPh sb="6" eb="8">
      <t>キョウカイ</t>
    </rPh>
    <phoneticPr fontId="11"/>
  </si>
  <si>
    <t>花巻市清掃</t>
    <rPh sb="0" eb="3">
      <t>ハナマキシ</t>
    </rPh>
    <rPh sb="3" eb="5">
      <t>セイソウ</t>
    </rPh>
    <phoneticPr fontId="11"/>
  </si>
  <si>
    <t>エーデルワイン</t>
    <phoneticPr fontId="11"/>
  </si>
  <si>
    <t>石鳥谷観光物産</t>
    <rPh sb="0" eb="3">
      <t>イシドリヤ</t>
    </rPh>
    <rPh sb="3" eb="5">
      <t>カンコウ</t>
    </rPh>
    <rPh sb="5" eb="7">
      <t>ブッサン</t>
    </rPh>
    <phoneticPr fontId="11"/>
  </si>
  <si>
    <t>東和町総合サービス公社</t>
    <rPh sb="0" eb="3">
      <t>トウワチョウ</t>
    </rPh>
    <rPh sb="3" eb="5">
      <t>ソウゴウ</t>
    </rPh>
    <rPh sb="9" eb="11">
      <t>コウシャ</t>
    </rPh>
    <phoneticPr fontId="11"/>
  </si>
  <si>
    <t>とうわ地域資源開発公社</t>
    <rPh sb="3" eb="5">
      <t>チイキ</t>
    </rPh>
    <rPh sb="5" eb="7">
      <t>シゲン</t>
    </rPh>
    <rPh sb="7" eb="9">
      <t>カイハツ</t>
    </rPh>
    <rPh sb="9" eb="11">
      <t>コウシャ</t>
    </rPh>
    <phoneticPr fontId="11"/>
  </si>
  <si>
    <t>土澤まちづくり会社</t>
    <rPh sb="0" eb="1">
      <t>ツチ</t>
    </rPh>
    <rPh sb="1" eb="2">
      <t>サワ</t>
    </rPh>
    <rPh sb="7" eb="9">
      <t>カイシャ</t>
    </rPh>
    <phoneticPr fontId="11"/>
  </si>
  <si>
    <t>まちづくり基金</t>
    <rPh sb="5" eb="7">
      <t>キキン</t>
    </rPh>
    <phoneticPr fontId="11"/>
  </si>
  <si>
    <t>国営土地改良事業償還基金</t>
    <rPh sb="0" eb="2">
      <t>コクエイ</t>
    </rPh>
    <rPh sb="2" eb="4">
      <t>トチ</t>
    </rPh>
    <rPh sb="4" eb="6">
      <t>カイリョウ</t>
    </rPh>
    <rPh sb="6" eb="8">
      <t>ジギョウ</t>
    </rPh>
    <rPh sb="8" eb="10">
      <t>ショウカン</t>
    </rPh>
    <rPh sb="10" eb="12">
      <t>キキン</t>
    </rPh>
    <phoneticPr fontId="11"/>
  </si>
  <si>
    <t>国際交流基金</t>
    <rPh sb="0" eb="2">
      <t>コクサイ</t>
    </rPh>
    <rPh sb="2" eb="4">
      <t>コウリュウ</t>
    </rPh>
    <rPh sb="4" eb="6">
      <t>キキン</t>
    </rPh>
    <phoneticPr fontId="11"/>
  </si>
  <si>
    <t>福祉対策基金</t>
    <rPh sb="0" eb="2">
      <t>フクシ</t>
    </rPh>
    <rPh sb="2" eb="4">
      <t>タイサク</t>
    </rPh>
    <rPh sb="4" eb="6">
      <t>キキン</t>
    </rPh>
    <phoneticPr fontId="11"/>
  </si>
  <si>
    <t>家畜導入事業資金供給事業基金</t>
    <rPh sb="0" eb="2">
      <t>カチク</t>
    </rPh>
    <rPh sb="2" eb="4">
      <t>ドウニュウ</t>
    </rPh>
    <rPh sb="4" eb="6">
      <t>ジギョウ</t>
    </rPh>
    <rPh sb="6" eb="8">
      <t>シキン</t>
    </rPh>
    <rPh sb="8" eb="10">
      <t>キョウキュウ</t>
    </rPh>
    <rPh sb="10" eb="12">
      <t>ジギョウ</t>
    </rPh>
    <rPh sb="12" eb="14">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</si>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</sst>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92247</c:v>
                </c:pt>
                <c:pt idx="3">
                  <c:v>67319</c:v>
                </c:pt>
                <c:pt idx="4">
                  <c:v>70615</c:v>
                </c:pt>
              </c:numCache>
            </c:numRef>
          </c:val>
          <c:smooth val="0"/>
          <c:extLst>
            <c:ext xmlns:c16="http://schemas.microsoft.com/office/drawing/2014/chart" uri="{C3380CC4-5D6E-409C-BE32-E72D297353CC}">
              <c16:uniqueId val="{00000000-6925-488C-A1B3-5730AE537F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39234</c:v>
                </c:pt>
                <c:pt idx="1">
                  <c:v>51549</c:v>
                </c:pt>
                <c:pt idx="2">
                  <c:v>49539</c:v>
                </c:pt>
                <c:pt idx="3">
                  <c:v>63156</c:v>
                </c:pt>
                <c:pt idx="4">
                  <c:v>75578</c:v>
                </c:pt>
              </c:numCache>
            </c:numRef>
          </c:val>
          <c:smooth val="0"/>
          <c:extLst>
            <c:ext xmlns:c16="http://schemas.microsoft.com/office/drawing/2014/chart" uri="{C3380CC4-5D6E-409C-BE32-E72D297353CC}">
              <c16:uniqueId val="{00000001-6925-488C-A1B3-5730AE537F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6.03</c:v>
                </c:pt>
                <c:pt idx="1">
                  <c:v>5.46</c:v>
                </c:pt>
                <c:pt idx="2">
                  <c:v>5.35</c:v>
                </c:pt>
                <c:pt idx="3">
                  <c:v>6.08</c:v>
                </c:pt>
                <c:pt idx="4">
                  <c:v>5.6</c:v>
                </c:pt>
              </c:numCache>
            </c:numRef>
          </c:val>
          <c:extLst>
            <c:ext xmlns:c16="http://schemas.microsoft.com/office/drawing/2014/chart" uri="{C3380CC4-5D6E-409C-BE32-E72D297353CC}">
              <c16:uniqueId val="{00000000-6F9E-4FAC-B693-9D34AACFCF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21.84</c:v>
                </c:pt>
                <c:pt idx="1">
                  <c:v>26.85</c:v>
                </c:pt>
                <c:pt idx="2">
                  <c:v>26.61</c:v>
                </c:pt>
                <c:pt idx="3">
                  <c:v>26.83</c:v>
                </c:pt>
                <c:pt idx="4">
                  <c:v>27.03</c:v>
                </c:pt>
              </c:numCache>
            </c:numRef>
          </c:val>
          <c:extLst>
            <c:ext xmlns:c16="http://schemas.microsoft.com/office/drawing/2014/chart" uri="{C3380CC4-5D6E-409C-BE32-E72D297353CC}">
              <c16:uniqueId val="{00000001-6F9E-4FAC-B693-9D34AACFCF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3.46</c:v>
                </c:pt>
                <c:pt idx="1">
                  <c:v>3.89</c:v>
                </c:pt>
                <c:pt idx="2">
                  <c:v>-0.43</c:v>
                </c:pt>
                <c:pt idx="3">
                  <c:v>0.84</c:v>
                </c:pt>
                <c:pt idx="4">
                  <c:v>-0.97</c:v>
                </c:pt>
              </c:numCache>
            </c:numRef>
          </c:val>
          <c:smooth val="0"/>
          <c:extLst>
            <c:ext xmlns:c16="http://schemas.microsoft.com/office/drawing/2014/chart" uri="{C3380CC4-5D6E-409C-BE32-E72D297353CC}">
              <c16:uniqueId val="{00000002-6F9E-4FAC-B693-9D34AACFCF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6.28</c:v>
                </c:pt>
                <c:pt idx="2">
                  <c:v>#N/A</c:v>
                </c:pt>
                <c:pt idx="3">
                  <c:v>0.25</c:v>
                </c:pt>
                <c:pt idx="4">
                  <c:v>#N/A</c:v>
                </c:pt>
                <c:pt idx="5">
                  <c:v>0.08</c:v>
                </c:pt>
                <c:pt idx="6">
                  <c:v>0</c:v>
                </c:pt>
                <c:pt idx="7">
                  <c:v>0</c:v>
                </c:pt>
                <c:pt idx="8">
                  <c:v>0</c:v>
                </c:pt>
                <c:pt idx="9">
                  <c:v>0</c:v>
                </c:pt>
              </c:numCache>
            </c:numRef>
          </c:val>
          <c:extLst>
            <c:ext xmlns:c16="http://schemas.microsoft.com/office/drawing/2014/chart" uri="{C3380CC4-5D6E-409C-BE32-E72D297353CC}">
              <c16:uniqueId val="{00000000-E068-4161-93A2-7E2FE3D651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68-4161-93A2-7E2FE3D651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68-4161-93A2-7E2FE3D6515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068-4161-93A2-7E2FE3D65152}"/>
            </c:ext>
          </c:extLst>
        </c:ser>
        <c:ser>
          <c:idx val="4"/>
          <c:order val="4"/>
          <c:tx>
            <c:strRef>
              <c:f>データシート!$A$31</c:f>
              <c:strCache>
                <c:ptCount val="1"/>
                <c:pt idx="0">
                  <c:v>公設地方卸売市場事業特別会計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068-4161-93A2-7E2FE3D65152}"/>
            </c:ext>
          </c:extLst>
        </c:ser>
        <c:ser>
          <c:idx val="5"/>
          <c:order val="5"/>
          <c:tx>
            <c:strRef>
              <c:f>データシート!$A$32</c:f>
              <c:strCache>
                <c:ptCount val="1"/>
                <c:pt idx="0">
                  <c:v>農業集落排水等汚水処理事業特別会計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0.11</c:v>
                </c:pt>
                <c:pt idx="4">
                  <c:v>#N/A</c:v>
                </c:pt>
                <c:pt idx="5">
                  <c:v>0.13</c:v>
                </c:pt>
                <c:pt idx="6">
                  <c:v>#N/A</c:v>
                </c:pt>
                <c:pt idx="7">
                  <c:v>0.14000000000000001</c:v>
                </c:pt>
                <c:pt idx="8">
                  <c:v>#N/A</c:v>
                </c:pt>
                <c:pt idx="9">
                  <c:v>0.52</c:v>
                </c:pt>
              </c:numCache>
            </c:numRef>
          </c:val>
          <c:extLst>
            <c:ext xmlns:c16="http://schemas.microsoft.com/office/drawing/2014/chart" uri="{C3380CC4-5D6E-409C-BE32-E72D297353CC}">
              <c16:uniqueId val="{00000005-E068-4161-93A2-7E2FE3D6515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0.28000000000000003</c:v>
                </c:pt>
                <c:pt idx="2">
                  <c:v>#N/A</c:v>
                </c:pt>
                <c:pt idx="3">
                  <c:v>0.48</c:v>
                </c:pt>
                <c:pt idx="4">
                  <c:v>#N/A</c:v>
                </c:pt>
                <c:pt idx="5">
                  <c:v>0.83</c:v>
                </c:pt>
                <c:pt idx="6">
                  <c:v>#N/A</c:v>
                </c:pt>
                <c:pt idx="7">
                  <c:v>0.96</c:v>
                </c:pt>
                <c:pt idx="8">
                  <c:v>#N/A</c:v>
                </c:pt>
                <c:pt idx="9">
                  <c:v>0.87</c:v>
                </c:pt>
              </c:numCache>
            </c:numRef>
          </c:val>
          <c:extLst>
            <c:ext xmlns:c16="http://schemas.microsoft.com/office/drawing/2014/chart" uri="{C3380CC4-5D6E-409C-BE32-E72D297353CC}">
              <c16:uniqueId val="{00000006-E068-4161-93A2-7E2FE3D6515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0.15</c:v>
                </c:pt>
                <c:pt idx="8">
                  <c:v>#N/A</c:v>
                </c:pt>
                <c:pt idx="9">
                  <c:v>1.67</c:v>
                </c:pt>
              </c:numCache>
            </c:numRef>
          </c:val>
          <c:extLst>
            <c:ext xmlns:c16="http://schemas.microsoft.com/office/drawing/2014/chart" uri="{C3380CC4-5D6E-409C-BE32-E72D297353CC}">
              <c16:uniqueId val="{00000007-E068-4161-93A2-7E2FE3D6515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2.1800000000000002</c:v>
                </c:pt>
                <c:pt idx="2">
                  <c:v>#N/A</c:v>
                </c:pt>
                <c:pt idx="3">
                  <c:v>1.67</c:v>
                </c:pt>
                <c:pt idx="4">
                  <c:v>#N/A</c:v>
                </c:pt>
                <c:pt idx="5">
                  <c:v>1.19</c:v>
                </c:pt>
                <c:pt idx="6">
                  <c:v>#N/A</c:v>
                </c:pt>
                <c:pt idx="7">
                  <c:v>1.46</c:v>
                </c:pt>
                <c:pt idx="8">
                  <c:v>#N/A</c:v>
                </c:pt>
                <c:pt idx="9">
                  <c:v>1.71</c:v>
                </c:pt>
              </c:numCache>
            </c:numRef>
          </c:val>
          <c:extLst>
            <c:ext xmlns:c16="http://schemas.microsoft.com/office/drawing/2014/chart" uri="{C3380CC4-5D6E-409C-BE32-E72D297353CC}">
              <c16:uniqueId val="{00000008-E068-4161-93A2-7E2FE3D651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6.03</c:v>
                </c:pt>
                <c:pt idx="2">
                  <c:v>#N/A</c:v>
                </c:pt>
                <c:pt idx="3">
                  <c:v>5.46</c:v>
                </c:pt>
                <c:pt idx="4">
                  <c:v>#N/A</c:v>
                </c:pt>
                <c:pt idx="5">
                  <c:v>5.35</c:v>
                </c:pt>
                <c:pt idx="6">
                  <c:v>#N/A</c:v>
                </c:pt>
                <c:pt idx="7">
                  <c:v>6.08</c:v>
                </c:pt>
                <c:pt idx="8">
                  <c:v>#N/A</c:v>
                </c:pt>
                <c:pt idx="9">
                  <c:v>5.6</c:v>
                </c:pt>
              </c:numCache>
            </c:numRef>
          </c:val>
          <c:extLst>
            <c:ext xmlns:c16="http://schemas.microsoft.com/office/drawing/2014/chart" uri="{C3380CC4-5D6E-409C-BE32-E72D297353CC}">
              <c16:uniqueId val="{00000009-E068-4161-93A2-7E2FE3D651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5280</c:v>
                </c:pt>
                <c:pt idx="5">
                  <c:v>5427</c:v>
                </c:pt>
                <c:pt idx="8">
                  <c:v>5465</c:v>
                </c:pt>
                <c:pt idx="11">
                  <c:v>5539</c:v>
                </c:pt>
                <c:pt idx="14">
                  <c:v>5378</c:v>
                </c:pt>
              </c:numCache>
            </c:numRef>
          </c:val>
          <c:extLst>
            <c:ext xmlns:c16="http://schemas.microsoft.com/office/drawing/2014/chart" uri="{C3380CC4-5D6E-409C-BE32-E72D297353CC}">
              <c16:uniqueId val="{00000000-5C6A-40A9-9A73-CA612E3403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6A-40A9-9A73-CA612E3403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144</c:v>
                </c:pt>
                <c:pt idx="3">
                  <c:v>115</c:v>
                </c:pt>
                <c:pt idx="6">
                  <c:v>108</c:v>
                </c:pt>
                <c:pt idx="9">
                  <c:v>79</c:v>
                </c:pt>
                <c:pt idx="12">
                  <c:v>61</c:v>
                </c:pt>
              </c:numCache>
            </c:numRef>
          </c:val>
          <c:extLst>
            <c:ext xmlns:c16="http://schemas.microsoft.com/office/drawing/2014/chart" uri="{C3380CC4-5D6E-409C-BE32-E72D297353CC}">
              <c16:uniqueId val="{00000002-5C6A-40A9-9A73-CA612E3403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33</c:v>
                </c:pt>
                <c:pt idx="6">
                  <c:v>32</c:v>
                </c:pt>
                <c:pt idx="9">
                  <c:v>39</c:v>
                </c:pt>
                <c:pt idx="12">
                  <c:v>29</c:v>
                </c:pt>
              </c:numCache>
            </c:numRef>
          </c:val>
          <c:extLst>
            <c:ext xmlns:c16="http://schemas.microsoft.com/office/drawing/2014/chart" uri="{C3380CC4-5D6E-409C-BE32-E72D297353CC}">
              <c16:uniqueId val="{00000003-5C6A-40A9-9A73-CA612E3403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1814</c:v>
                </c:pt>
                <c:pt idx="3">
                  <c:v>1821</c:v>
                </c:pt>
                <c:pt idx="6">
                  <c:v>1841</c:v>
                </c:pt>
                <c:pt idx="9">
                  <c:v>1882</c:v>
                </c:pt>
                <c:pt idx="12">
                  <c:v>1987</c:v>
                </c:pt>
              </c:numCache>
            </c:numRef>
          </c:val>
          <c:extLst>
            <c:ext xmlns:c16="http://schemas.microsoft.com/office/drawing/2014/chart" uri="{C3380CC4-5D6E-409C-BE32-E72D297353CC}">
              <c16:uniqueId val="{00000004-5C6A-40A9-9A73-CA612E3403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6A-40A9-9A73-CA612E3403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6A-40A9-9A73-CA612E3403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6064</c:v>
                </c:pt>
                <c:pt idx="3">
                  <c:v>5886</c:v>
                </c:pt>
                <c:pt idx="6">
                  <c:v>5916</c:v>
                </c:pt>
                <c:pt idx="9">
                  <c:v>5751</c:v>
                </c:pt>
                <c:pt idx="12">
                  <c:v>5623</c:v>
                </c:pt>
              </c:numCache>
            </c:numRef>
          </c:val>
          <c:extLst>
            <c:ext xmlns:c16="http://schemas.microsoft.com/office/drawing/2014/chart" uri="{C3380CC4-5D6E-409C-BE32-E72D297353CC}">
              <c16:uniqueId val="{00000007-5C6A-40A9-9A73-CA612E3403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2752</c:v>
                </c:pt>
                <c:pt idx="2">
                  <c:v>#N/A</c:v>
                </c:pt>
                <c:pt idx="3">
                  <c:v>#N/A</c:v>
                </c:pt>
                <c:pt idx="4">
                  <c:v>2428</c:v>
                </c:pt>
                <c:pt idx="5">
                  <c:v>#N/A</c:v>
                </c:pt>
                <c:pt idx="6">
                  <c:v>#N/A</c:v>
                </c:pt>
                <c:pt idx="7">
                  <c:v>2432</c:v>
                </c:pt>
                <c:pt idx="8">
                  <c:v>#N/A</c:v>
                </c:pt>
                <c:pt idx="9">
                  <c:v>#N/A</c:v>
                </c:pt>
                <c:pt idx="10">
                  <c:v>2212</c:v>
                </c:pt>
                <c:pt idx="11">
                  <c:v>#N/A</c:v>
                </c:pt>
                <c:pt idx="12">
                  <c:v>#N/A</c:v>
                </c:pt>
                <c:pt idx="13">
                  <c:v>2322</c:v>
                </c:pt>
                <c:pt idx="14">
                  <c:v>#N/A</c:v>
                </c:pt>
              </c:numCache>
            </c:numRef>
          </c:val>
          <c:smooth val="0"/>
          <c:extLst>
            <c:ext xmlns:c16="http://schemas.microsoft.com/office/drawing/2014/chart" uri="{C3380CC4-5D6E-409C-BE32-E72D297353CC}">
              <c16:uniqueId val="{00000008-5C6A-40A9-9A73-CA612E3403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61656</c:v>
                </c:pt>
                <c:pt idx="5">
                  <c:v>61091</c:v>
                </c:pt>
                <c:pt idx="8">
                  <c:v>60009</c:v>
                </c:pt>
                <c:pt idx="11">
                  <c:v>60102</c:v>
                </c:pt>
                <c:pt idx="14">
                  <c:v>60941</c:v>
                </c:pt>
              </c:numCache>
            </c:numRef>
          </c:val>
          <c:extLst>
            <c:ext xmlns:c16="http://schemas.microsoft.com/office/drawing/2014/chart" uri="{C3380CC4-5D6E-409C-BE32-E72D297353CC}">
              <c16:uniqueId val="{00000000-7F41-42FA-9852-080B550C1C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1691</c:v>
                </c:pt>
                <c:pt idx="5">
                  <c:v>1661</c:v>
                </c:pt>
                <c:pt idx="8">
                  <c:v>2274</c:v>
                </c:pt>
                <c:pt idx="11">
                  <c:v>2719</c:v>
                </c:pt>
                <c:pt idx="14">
                  <c:v>2443</c:v>
                </c:pt>
              </c:numCache>
            </c:numRef>
          </c:val>
          <c:extLst>
            <c:ext xmlns:c16="http://schemas.microsoft.com/office/drawing/2014/chart" uri="{C3380CC4-5D6E-409C-BE32-E72D297353CC}">
              <c16:uniqueId val="{00000001-7F41-42FA-9852-080B550C1C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10392</c:v>
                </c:pt>
                <c:pt idx="5">
                  <c:v>12847</c:v>
                </c:pt>
                <c:pt idx="8">
                  <c:v>13499</c:v>
                </c:pt>
                <c:pt idx="11">
                  <c:v>13462</c:v>
                </c:pt>
                <c:pt idx="14">
                  <c:v>13832</c:v>
                </c:pt>
              </c:numCache>
            </c:numRef>
          </c:val>
          <c:extLst>
            <c:ext xmlns:c16="http://schemas.microsoft.com/office/drawing/2014/chart" uri="{C3380CC4-5D6E-409C-BE32-E72D297353CC}">
              <c16:uniqueId val="{00000002-7F41-42FA-9852-080B550C1C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41-42FA-9852-080B550C1C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41-42FA-9852-080B550C1C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41-42FA-9852-080B550C1C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7570</c:v>
                </c:pt>
                <c:pt idx="3">
                  <c:v>7206</c:v>
                </c:pt>
                <c:pt idx="6">
                  <c:v>6999</c:v>
                </c:pt>
                <c:pt idx="9">
                  <c:v>6955</c:v>
                </c:pt>
                <c:pt idx="12">
                  <c:v>7034</c:v>
                </c:pt>
              </c:numCache>
            </c:numRef>
          </c:val>
          <c:extLst>
            <c:ext xmlns:c16="http://schemas.microsoft.com/office/drawing/2014/chart" uri="{C3380CC4-5D6E-409C-BE32-E72D297353CC}">
              <c16:uniqueId val="{00000006-7F41-42FA-9852-080B550C1C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644</c:v>
                </c:pt>
                <c:pt idx="3">
                  <c:v>1327</c:v>
                </c:pt>
                <c:pt idx="6">
                  <c:v>1396</c:v>
                </c:pt>
                <c:pt idx="9">
                  <c:v>1613</c:v>
                </c:pt>
                <c:pt idx="12">
                  <c:v>628</c:v>
                </c:pt>
              </c:numCache>
            </c:numRef>
          </c:val>
          <c:extLst>
            <c:ext xmlns:c16="http://schemas.microsoft.com/office/drawing/2014/chart" uri="{C3380CC4-5D6E-409C-BE32-E72D297353CC}">
              <c16:uniqueId val="{00000007-7F41-42FA-9852-080B550C1C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30472</c:v>
                </c:pt>
                <c:pt idx="3">
                  <c:v>32912</c:v>
                </c:pt>
                <c:pt idx="6">
                  <c:v>36359</c:v>
                </c:pt>
                <c:pt idx="9">
                  <c:v>36273</c:v>
                </c:pt>
                <c:pt idx="12">
                  <c:v>36461</c:v>
                </c:pt>
              </c:numCache>
            </c:numRef>
          </c:val>
          <c:extLst>
            <c:ext xmlns:c16="http://schemas.microsoft.com/office/drawing/2014/chart" uri="{C3380CC4-5D6E-409C-BE32-E72D297353CC}">
              <c16:uniqueId val="{00000008-7F41-42FA-9852-080B550C1C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427</c:v>
                </c:pt>
                <c:pt idx="3">
                  <c:v>319</c:v>
                </c:pt>
                <c:pt idx="6">
                  <c:v>266</c:v>
                </c:pt>
                <c:pt idx="9">
                  <c:v>196</c:v>
                </c:pt>
                <c:pt idx="12">
                  <c:v>142</c:v>
                </c:pt>
              </c:numCache>
            </c:numRef>
          </c:val>
          <c:extLst>
            <c:ext xmlns:c16="http://schemas.microsoft.com/office/drawing/2014/chart" uri="{C3380CC4-5D6E-409C-BE32-E72D297353CC}">
              <c16:uniqueId val="{00000009-7F41-42FA-9852-080B550C1C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54548</c:v>
                </c:pt>
                <c:pt idx="3">
                  <c:v>54082</c:v>
                </c:pt>
                <c:pt idx="6">
                  <c:v>54061</c:v>
                </c:pt>
                <c:pt idx="9">
                  <c:v>54792</c:v>
                </c:pt>
                <c:pt idx="12">
                  <c:v>55168</c:v>
                </c:pt>
              </c:numCache>
            </c:numRef>
          </c:val>
          <c:extLst>
            <c:ext xmlns:c16="http://schemas.microsoft.com/office/drawing/2014/chart" uri="{C3380CC4-5D6E-409C-BE32-E72D297353CC}">
              <c16:uniqueId val="{0000000A-7F41-42FA-9852-080B550C1C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19922</c:v>
                </c:pt>
                <c:pt idx="2">
                  <c:v>#N/A</c:v>
                </c:pt>
                <c:pt idx="3">
                  <c:v>#N/A</c:v>
                </c:pt>
                <c:pt idx="4">
                  <c:v>20247</c:v>
                </c:pt>
                <c:pt idx="5">
                  <c:v>#N/A</c:v>
                </c:pt>
                <c:pt idx="6">
                  <c:v>#N/A</c:v>
                </c:pt>
                <c:pt idx="7">
                  <c:v>23300</c:v>
                </c:pt>
                <c:pt idx="8">
                  <c:v>#N/A</c:v>
                </c:pt>
                <c:pt idx="9">
                  <c:v>#N/A</c:v>
                </c:pt>
                <c:pt idx="10">
                  <c:v>23546</c:v>
                </c:pt>
                <c:pt idx="11">
                  <c:v>#N/A</c:v>
                </c:pt>
                <c:pt idx="12">
                  <c:v>#N/A</c:v>
                </c:pt>
                <c:pt idx="13">
                  <c:v>22216</c:v>
                </c:pt>
                <c:pt idx="14">
                  <c:v>#N/A</c:v>
                </c:pt>
              </c:numCache>
            </c:numRef>
          </c:val>
          <c:smooth val="0"/>
          <c:extLst>
            <c:ext xmlns:c16="http://schemas.microsoft.com/office/drawing/2014/chart" uri="{C3380CC4-5D6E-409C-BE32-E72D297353CC}">
              <c16:uniqueId val="{0000000B-7F41-42FA-9852-080B550C1C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7716</c:v>
                </c:pt>
                <c:pt idx="1">
                  <c:v>7751</c:v>
                </c:pt>
                <c:pt idx="2">
                  <c:v>7650</c:v>
                </c:pt>
              </c:numCache>
            </c:numRef>
          </c:val>
          <c:extLst>
            <c:ext xmlns:c16="http://schemas.microsoft.com/office/drawing/2014/chart" uri="{C3380CC4-5D6E-409C-BE32-E72D297353CC}">
              <c16:uniqueId val="{00000000-4B26-482E-879D-A1C018F596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1192</c:v>
                </c:pt>
                <c:pt idx="1">
                  <c:v>1174</c:v>
                </c:pt>
                <c:pt idx="2">
                  <c:v>1164</c:v>
                </c:pt>
              </c:numCache>
            </c:numRef>
          </c:val>
          <c:extLst>
            <c:ext xmlns:c16="http://schemas.microsoft.com/office/drawing/2014/chart" uri="{C3380CC4-5D6E-409C-BE32-E72D297353CC}">
              <c16:uniqueId val="{00000001-4B26-482E-879D-A1C018F596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4226</c:v>
                </c:pt>
                <c:pt idx="1">
                  <c:v>4619</c:v>
                </c:pt>
                <c:pt idx="2">
                  <c:v>4765</c:v>
                </c:pt>
              </c:numCache>
            </c:numRef>
          </c:val>
          <c:extLst>
            <c:ext xmlns:c16="http://schemas.microsoft.com/office/drawing/2014/chart" uri="{C3380CC4-5D6E-409C-BE32-E72D297353CC}">
              <c16:uniqueId val="{00000002-4B26-482E-879D-A1C018F596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普通交付税が合併算定替縮減や基準財政収入額の増に伴い減少したが、償還の終了に伴う元利償還金の減少の割合が大きく、単年度実質公債費比率が減少した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今後も公債費負担の軽減に向けた取組を継続し、健全な財政運営に努める。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普通交付税が合併算定替縮減や基準財政収入額の増に伴い減少したが、岩手中部広域行政組合負担金見込額が減少し、基金などの充当可能財源が増加したことなどにより将来負担額が大きく減少した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岩手県花巻市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財政調整基金と減債基金の減少に比べ、まちづくり基金の増加額が上回っているため、全体としては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対処すべき事業が発生した場合でも、住民サービスの低下を招くことのないような財政運営が必要であるため、財源が必要な場合は取崩し有効に活用するが、一方で余裕が出た場合には積立てるなどの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まちづくり基金：市民の連携の強化及び地域振興を図るもの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まちづくり基金については、財源余剰分や合併特例債を活用した積立額が、ふるさと納税事業、地域づくり交付金事業の財源として取り崩した額を上回ったため、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図書館などの大型ハード事業、人口減少対策のための各種施策、スマートＩＣなどの都市再生関係事業などの財源として活用する。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一般財源の財源調整として取り崩した分が、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実質収支の法定積立分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を上回ったため、昨年度より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然の災害対応や、図書館などの大型ハード事業、人口減少対策のための各種施策、スマートＩＣなどの都市再生関係事業、扶助費の増高、公共施設老朽化に伴う施設更新や維持管理修繕費の上昇など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また、財政見通しにより以後毎年、基金を取崩し、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年度県補助金積立分を取り崩した分が積立額を上回ったため、昨年度より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地方債の償還計画に基づき、基金管理を行う。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97,027
96,707
908.39
50,929,302
48,968,543
1,585,722
28,297,888
54,546,158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固定資産税（償却資産）の増加等により、基準財政収入額が増加していることに加え、基準財政需要額が減少しているため、財政力指数は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今後も収納対策の強化により安定した税収の確保と、経費の削減に努める。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目的基金を充当する事業が増加したことに伴い、分子となる経常経費充当一般財源が減少したものの、合併算定替の縮減等に伴う、普通交付税等の減により経常一般財源総額が減となり、分母が分子よりも大きく減少しているため、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類似団体平均を下回っているものの、今後も安定した財源の確保と、経常経費の削減に努める。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12277</xdr:rowOff>
    </xdr:to>
    <xdr:cxnSp macro="">
      <xdr:nvCxnSpPr>
        <xdr:cNvPr id="132" name="直線コネクタ 131"/>
        <xdr:cNvCxnSpPr/>
      </xdr:nvCxnSpPr>
      <xdr:spPr>
        <a:xfrm>
          <a:off x="4114800" y="1057783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119380</xdr:rowOff>
    </xdr:to>
    <xdr:cxnSp macro="">
      <xdr:nvCxnSpPr>
        <xdr:cNvPr id="135" name="直線コネクタ 134"/>
        <xdr:cNvCxnSpPr/>
      </xdr:nvCxnSpPr>
      <xdr:spPr>
        <a:xfrm>
          <a:off x="3225800" y="1056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103294</xdr:rowOff>
    </xdr:to>
    <xdr:cxnSp macro="">
      <xdr:nvCxnSpPr>
        <xdr:cNvPr id="138" name="直線コネクタ 137"/>
        <xdr:cNvCxnSpPr/>
      </xdr:nvCxnSpPr>
      <xdr:spPr>
        <a:xfrm>
          <a:off x="2336800" y="104732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61</xdr:row>
      <xdr:rowOff>14817</xdr:rowOff>
    </xdr:to>
    <xdr:cxnSp macro="">
      <xdr:nvCxnSpPr>
        <xdr:cNvPr id="141" name="直線コネクタ 140"/>
        <xdr:cNvCxnSpPr/>
      </xdr:nvCxnSpPr>
      <xdr:spPr>
        <a:xfrm>
          <a:off x="1447800" y="1020783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7196</xdr:rowOff>
    </xdr:from>
    <xdr:to>
      <xdr:col>11</xdr:col>
      <xdr:colOff>82550</xdr:colOff>
      <xdr:row>63</xdr:row>
      <xdr:rowOff>108796</xdr:rowOff>
    </xdr:to>
    <xdr:sp macro="" textlink="">
      <xdr:nvSpPr>
        <xdr:cNvPr id="142" name="フローチャート: 判断 141"/>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43" name="テキスト ボックス 142"/>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44" name="フローチャート: 判断 143"/>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45" name="テキスト ボックス 144"/>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3" name="楕円 152"/>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4" name="テキスト ボックス 153"/>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7" name="楕円 156"/>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8" name="テキスト ボックス 157"/>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59" name="楕円 158"/>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60" name="テキスト ボックス 159"/>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職員数の減はあったものの、職員の退職手当負担金、共済組合負担金の率変更に伴い増加した。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物件費は、３年ごとに実施する固定資産税の宅地鑑定評価業務が減少したものの、学童クラブ運営やふるさと納税業務の委託料が増加した。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人件費、物件費ともに増加し、かつ人口も減少しているため、人口１人あたりの人件費・物件費等の決算額は昨年度より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155801</xdr:rowOff>
    </xdr:from>
    <xdr:to>
      <xdr:col>23</xdr:col>
      <xdr:colOff>133350</xdr:colOff>
      <xdr:row>85</xdr:row>
      <xdr:rowOff>39021</xdr:rowOff>
    </xdr:to>
    <xdr:cxnSp macro="">
      <xdr:nvCxnSpPr>
        <xdr:cNvPr id="195" name="直線コネクタ 194"/>
        <xdr:cNvCxnSpPr/>
      </xdr:nvCxnSpPr>
      <xdr:spPr>
        <a:xfrm>
          <a:off x="4114800" y="14557601"/>
          <a:ext cx="838200" cy="5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155801</xdr:rowOff>
    </xdr:from>
    <xdr:to>
      <xdr:col>19</xdr:col>
      <xdr:colOff>133350</xdr:colOff>
      <xdr:row>84</xdr:row>
      <xdr:rowOff>161809</xdr:rowOff>
    </xdr:to>
    <xdr:cxnSp macro="">
      <xdr:nvCxnSpPr>
        <xdr:cNvPr id="198" name="直線コネクタ 197"/>
        <xdr:cNvCxnSpPr/>
      </xdr:nvCxnSpPr>
      <xdr:spPr>
        <a:xfrm flipV="1">
          <a:off x="3225800" y="14557601"/>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114981</xdr:rowOff>
    </xdr:from>
    <xdr:to>
      <xdr:col>15</xdr:col>
      <xdr:colOff>82550</xdr:colOff>
      <xdr:row>84</xdr:row>
      <xdr:rowOff>161809</xdr:rowOff>
    </xdr:to>
    <xdr:cxnSp macro="">
      <xdr:nvCxnSpPr>
        <xdr:cNvPr id="201" name="直線コネクタ 200"/>
        <xdr:cNvCxnSpPr/>
      </xdr:nvCxnSpPr>
      <xdr:spPr>
        <a:xfrm>
          <a:off x="2336800" y="14516781"/>
          <a:ext cx="889000" cy="4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84697</xdr:rowOff>
    </xdr:from>
    <xdr:to>
      <xdr:col>11</xdr:col>
      <xdr:colOff>31750</xdr:colOff>
      <xdr:row>84</xdr:row>
      <xdr:rowOff>114981</xdr:rowOff>
    </xdr:to>
    <xdr:cxnSp macro="">
      <xdr:nvCxnSpPr>
        <xdr:cNvPr id="204" name="直線コネクタ 203"/>
        <xdr:cNvCxnSpPr/>
      </xdr:nvCxnSpPr>
      <xdr:spPr>
        <a:xfrm>
          <a:off x="1447800" y="14486497"/>
          <a:ext cx="889000" cy="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162009</xdr:rowOff>
    </xdr:from>
    <xdr:to>
      <xdr:col>11</xdr:col>
      <xdr:colOff>82550</xdr:colOff>
      <xdr:row>83</xdr:row>
      <xdr:rowOff>92159</xdr:rowOff>
    </xdr:to>
    <xdr:sp macro="" textlink="">
      <xdr:nvSpPr>
        <xdr:cNvPr id="205" name="フローチャート: 判断 204"/>
        <xdr:cNvSpPr/>
      </xdr:nvSpPr>
      <xdr:spPr>
        <a:xfrm>
          <a:off x="2286000" y="142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102336</xdr:rowOff>
    </xdr:from>
    <xdr:ext cx="762000" cy="259045"/>
    <xdr:sp macro="" textlink="">
      <xdr:nvSpPr>
        <xdr:cNvPr id="206" name="テキスト ボックス 205"/>
        <xdr:cNvSpPr txBox="1"/>
      </xdr:nvSpPr>
      <xdr:spPr>
        <a:xfrm>
          <a:off x="1955800" y="139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128756</xdr:rowOff>
    </xdr:from>
    <xdr:to>
      <xdr:col>7</xdr:col>
      <xdr:colOff>31750</xdr:colOff>
      <xdr:row>83</xdr:row>
      <xdr:rowOff>58906</xdr:rowOff>
    </xdr:to>
    <xdr:sp macro="" textlink="">
      <xdr:nvSpPr>
        <xdr:cNvPr id="207" name="フローチャート: 判断 206"/>
        <xdr:cNvSpPr/>
      </xdr:nvSpPr>
      <xdr:spPr>
        <a:xfrm>
          <a:off x="1397000" y="1418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69083</xdr:rowOff>
    </xdr:from>
    <xdr:ext cx="762000" cy="259045"/>
    <xdr:sp macro="" textlink="">
      <xdr:nvSpPr>
        <xdr:cNvPr id="208" name="テキスト ボックス 207"/>
        <xdr:cNvSpPr txBox="1"/>
      </xdr:nvSpPr>
      <xdr:spPr>
        <a:xfrm>
          <a:off x="1066800" y="139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159671</xdr:rowOff>
    </xdr:from>
    <xdr:to>
      <xdr:col>23</xdr:col>
      <xdr:colOff>184150</xdr:colOff>
      <xdr:row>85</xdr:row>
      <xdr:rowOff>89821</xdr:rowOff>
    </xdr:to>
    <xdr:sp macro="" textlink="">
      <xdr:nvSpPr>
        <xdr:cNvPr id="214" name="楕円 213"/>
        <xdr:cNvSpPr/>
      </xdr:nvSpPr>
      <xdr:spPr>
        <a:xfrm>
          <a:off x="4902200" y="145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131748</xdr:rowOff>
    </xdr:from>
    <xdr:ext cx="762000" cy="259045"/>
    <xdr:sp macro="" textlink="">
      <xdr:nvSpPr>
        <xdr:cNvPr id="215" name="人件費・物件費等の状況該当値テキスト"/>
        <xdr:cNvSpPr txBox="1"/>
      </xdr:nvSpPr>
      <xdr:spPr>
        <a:xfrm>
          <a:off x="5041900" y="145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105001</xdr:rowOff>
    </xdr:from>
    <xdr:to>
      <xdr:col>19</xdr:col>
      <xdr:colOff>184150</xdr:colOff>
      <xdr:row>85</xdr:row>
      <xdr:rowOff>35151</xdr:rowOff>
    </xdr:to>
    <xdr:sp macro="" textlink="">
      <xdr:nvSpPr>
        <xdr:cNvPr id="216" name="楕円 215"/>
        <xdr:cNvSpPr/>
      </xdr:nvSpPr>
      <xdr:spPr>
        <a:xfrm>
          <a:off x="4064000" y="145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19928</xdr:rowOff>
    </xdr:from>
    <xdr:ext cx="736600" cy="259045"/>
    <xdr:sp macro="" textlink="">
      <xdr:nvSpPr>
        <xdr:cNvPr id="217" name="テキスト ボックス 216"/>
        <xdr:cNvSpPr txBox="1"/>
      </xdr:nvSpPr>
      <xdr:spPr>
        <a:xfrm>
          <a:off x="3733800" y="14593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111009</xdr:rowOff>
    </xdr:from>
    <xdr:to>
      <xdr:col>15</xdr:col>
      <xdr:colOff>133350</xdr:colOff>
      <xdr:row>85</xdr:row>
      <xdr:rowOff>41159</xdr:rowOff>
    </xdr:to>
    <xdr:sp macro="" textlink="">
      <xdr:nvSpPr>
        <xdr:cNvPr id="218" name="楕円 217"/>
        <xdr:cNvSpPr/>
      </xdr:nvSpPr>
      <xdr:spPr>
        <a:xfrm>
          <a:off x="3175000" y="1451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51336</xdr:rowOff>
    </xdr:from>
    <xdr:ext cx="762000" cy="259045"/>
    <xdr:sp macro="" textlink="">
      <xdr:nvSpPr>
        <xdr:cNvPr id="219" name="テキスト ボックス 218"/>
        <xdr:cNvSpPr txBox="1"/>
      </xdr:nvSpPr>
      <xdr:spPr>
        <a:xfrm>
          <a:off x="2844800" y="1428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64181</xdr:rowOff>
    </xdr:from>
    <xdr:to>
      <xdr:col>11</xdr:col>
      <xdr:colOff>82550</xdr:colOff>
      <xdr:row>84</xdr:row>
      <xdr:rowOff>165781</xdr:rowOff>
    </xdr:to>
    <xdr:sp macro="" textlink="">
      <xdr:nvSpPr>
        <xdr:cNvPr id="220" name="楕円 219"/>
        <xdr:cNvSpPr/>
      </xdr:nvSpPr>
      <xdr:spPr>
        <a:xfrm>
          <a:off x="2286000" y="144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150558</xdr:rowOff>
    </xdr:from>
    <xdr:ext cx="762000" cy="259045"/>
    <xdr:sp macro="" textlink="">
      <xdr:nvSpPr>
        <xdr:cNvPr id="221" name="テキスト ボックス 220"/>
        <xdr:cNvSpPr txBox="1"/>
      </xdr:nvSpPr>
      <xdr:spPr>
        <a:xfrm>
          <a:off x="1955800" y="1455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33897</xdr:rowOff>
    </xdr:from>
    <xdr:to>
      <xdr:col>7</xdr:col>
      <xdr:colOff>31750</xdr:colOff>
      <xdr:row>84</xdr:row>
      <xdr:rowOff>135497</xdr:rowOff>
    </xdr:to>
    <xdr:sp macro="" textlink="">
      <xdr:nvSpPr>
        <xdr:cNvPr id="222" name="楕円 221"/>
        <xdr:cNvSpPr/>
      </xdr:nvSpPr>
      <xdr:spPr>
        <a:xfrm>
          <a:off x="1397000" y="1443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120274</xdr:rowOff>
    </xdr:from>
    <xdr:ext cx="762000" cy="259045"/>
    <xdr:sp macro="" textlink="">
      <xdr:nvSpPr>
        <xdr:cNvPr id="223" name="テキスト ボックス 222"/>
        <xdr:cNvSpPr txBox="1"/>
      </xdr:nvSpPr>
      <xdr:spPr>
        <a:xfrm>
          <a:off x="1066800" y="145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指数</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は類似団体の中でも未だ低い水準にある。県内市の状況も見ながら今後も指数改善に努めていく。なお、当該資料作成時点において、給与実態調査公表前であるため、前年平成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年度の指数を引用している。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97064</xdr:rowOff>
    </xdr:from>
    <xdr:to>
      <xdr:col>81</xdr:col>
      <xdr:colOff>44450</xdr:colOff>
      <xdr:row>88</xdr:row>
      <xdr:rowOff>160866</xdr:rowOff>
    </xdr:to>
    <xdr:cxnSp macro="">
      <xdr:nvCxnSpPr>
        <xdr:cNvPr id="254" name="直線コネクタ 253"/>
        <xdr:cNvCxnSpPr/>
      </xdr:nvCxnSpPr>
      <xdr:spPr>
        <a:xfrm flipV="1">
          <a:off x="17018000" y="13984514"/>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5"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6" name="直線コネクタ 255"/>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11991</xdr:rowOff>
    </xdr:from>
    <xdr:ext cx="762000" cy="259045"/>
    <xdr:sp macro="" textlink="">
      <xdr:nvSpPr>
        <xdr:cNvPr id="257" name="給与水準   （国との比較）最大値テキスト"/>
        <xdr:cNvSpPr txBox="1"/>
      </xdr:nvSpPr>
      <xdr:spPr>
        <a:xfrm>
          <a:off x="17106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97064</xdr:rowOff>
    </xdr:from>
    <xdr:to>
      <xdr:col>81</xdr:col>
      <xdr:colOff>133350</xdr:colOff>
      <xdr:row>81</xdr:row>
      <xdr:rowOff>97064</xdr:rowOff>
    </xdr:to>
    <xdr:cxnSp macro="">
      <xdr:nvCxnSpPr>
        <xdr:cNvPr id="258" name="直線コネクタ 257"/>
        <xdr:cNvCxnSpPr/>
      </xdr:nvCxnSpPr>
      <xdr:spPr>
        <a:xfrm>
          <a:off x="16929100" y="1398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41427</xdr:rowOff>
    </xdr:to>
    <xdr:cxnSp macro="">
      <xdr:nvCxnSpPr>
        <xdr:cNvPr id="259" name="直線コネクタ 258"/>
        <xdr:cNvCxnSpPr/>
      </xdr:nvCxnSpPr>
      <xdr:spPr>
        <a:xfrm>
          <a:off x="16179800" y="14271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10479</xdr:rowOff>
    </xdr:from>
    <xdr:ext cx="762000" cy="259045"/>
    <xdr:sp macro="" textlink="">
      <xdr:nvSpPr>
        <xdr:cNvPr id="260" name="給与水準   （国との比較）平均値テキスト"/>
        <xdr:cNvSpPr txBox="1"/>
      </xdr:nvSpPr>
      <xdr:spPr>
        <a:xfrm>
          <a:off x="17106900" y="1458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61" name="フローチャート: 判断 260"/>
        <xdr:cNvSpPr/>
      </xdr:nvSpPr>
      <xdr:spPr>
        <a:xfrm>
          <a:off x="169672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41427</xdr:rowOff>
    </xdr:to>
    <xdr:cxnSp macro="">
      <xdr:nvCxnSpPr>
        <xdr:cNvPr id="262" name="直線コネクタ 261"/>
        <xdr:cNvCxnSpPr/>
      </xdr:nvCxnSpPr>
      <xdr:spPr>
        <a:xfrm>
          <a:off x="15290800" y="141913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4" name="テキスト ボックス 263"/>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132443</xdr:rowOff>
    </xdr:to>
    <xdr:cxnSp macro="">
      <xdr:nvCxnSpPr>
        <xdr:cNvPr id="265" name="直線コネクタ 264"/>
        <xdr:cNvCxnSpPr/>
      </xdr:nvCxnSpPr>
      <xdr:spPr>
        <a:xfrm>
          <a:off x="14401800" y="140189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72873</xdr:rowOff>
    </xdr:from>
    <xdr:to>
      <xdr:col>73</xdr:col>
      <xdr:colOff>44450</xdr:colOff>
      <xdr:row>86</xdr:row>
      <xdr:rowOff>3023</xdr:rowOff>
    </xdr:to>
    <xdr:sp macro="" textlink="">
      <xdr:nvSpPr>
        <xdr:cNvPr id="266" name="フローチャート: 判断 265"/>
        <xdr:cNvSpPr/>
      </xdr:nvSpPr>
      <xdr:spPr>
        <a:xfrm>
          <a:off x="15240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159250</xdr:rowOff>
    </xdr:from>
    <xdr:ext cx="762000" cy="259045"/>
    <xdr:sp macro="" textlink="">
      <xdr:nvSpPr>
        <xdr:cNvPr id="267" name="テキスト ボックス 266"/>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5141</xdr:rowOff>
    </xdr:from>
    <xdr:to>
      <xdr:col>68</xdr:col>
      <xdr:colOff>152400</xdr:colOff>
      <xdr:row>81</xdr:row>
      <xdr:rowOff>131536</xdr:rowOff>
    </xdr:to>
    <xdr:cxnSp macro="">
      <xdr:nvCxnSpPr>
        <xdr:cNvPr id="268" name="直線コネクタ 267"/>
        <xdr:cNvCxnSpPr/>
      </xdr:nvCxnSpPr>
      <xdr:spPr>
        <a:xfrm>
          <a:off x="13512800" y="138925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78" name="楕円 277"/>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79"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162077</xdr:rowOff>
    </xdr:from>
    <xdr:to>
      <xdr:col>77</xdr:col>
      <xdr:colOff>95250</xdr:colOff>
      <xdr:row>83</xdr:row>
      <xdr:rowOff>92227</xdr:rowOff>
    </xdr:to>
    <xdr:sp macro="" textlink="">
      <xdr:nvSpPr>
        <xdr:cNvPr id="280" name="楕円 279"/>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102404</xdr:rowOff>
    </xdr:from>
    <xdr:ext cx="736600" cy="259045"/>
    <xdr:sp macro="" textlink="">
      <xdr:nvSpPr>
        <xdr:cNvPr id="281" name="テキスト ボックス 280"/>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2" name="楕円 281"/>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3" name="テキスト ボックス 282"/>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4" name="楕円 283"/>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5" name="テキスト ボックス 284"/>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125791</xdr:rowOff>
    </xdr:from>
    <xdr:to>
      <xdr:col>64</xdr:col>
      <xdr:colOff>152400</xdr:colOff>
      <xdr:row>81</xdr:row>
      <xdr:rowOff>55941</xdr:rowOff>
    </xdr:to>
    <xdr:sp macro="" textlink="">
      <xdr:nvSpPr>
        <xdr:cNvPr id="286" name="楕円 285"/>
        <xdr:cNvSpPr/>
      </xdr:nvSpPr>
      <xdr:spPr>
        <a:xfrm>
          <a:off x="13462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66118</xdr:rowOff>
    </xdr:from>
    <xdr:ext cx="762000" cy="259045"/>
    <xdr:sp macro="" textlink="">
      <xdr:nvSpPr>
        <xdr:cNvPr id="287" name="テキスト ボックス 286"/>
        <xdr:cNvSpPr txBox="1"/>
      </xdr:nvSpPr>
      <xdr:spPr>
        <a:xfrm>
          <a:off x="13131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職員数は微減であったが、それ以上に人口が減少したため、人口千人当たりの職員数は昨年度から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9" name="直線コネクタ 318"/>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20"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21" name="直線コネクタ 320"/>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2"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3" name="直線コネクタ 322"/>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62</xdr:row>
      <xdr:rowOff>786</xdr:rowOff>
    </xdr:to>
    <xdr:cxnSp macro="">
      <xdr:nvCxnSpPr>
        <xdr:cNvPr id="324" name="直線コネクタ 323"/>
        <xdr:cNvCxnSpPr/>
      </xdr:nvCxnSpPr>
      <xdr:spPr>
        <a:xfrm>
          <a:off x="16179800" y="1061919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5"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6" name="フローチャート: 判断 325"/>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61</xdr:row>
      <xdr:rowOff>160746</xdr:rowOff>
    </xdr:to>
    <xdr:cxnSp macro="">
      <xdr:nvCxnSpPr>
        <xdr:cNvPr id="327" name="直線コネクタ 326"/>
        <xdr:cNvCxnSpPr/>
      </xdr:nvCxnSpPr>
      <xdr:spPr>
        <a:xfrm>
          <a:off x="15290800" y="106180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8" name="フローチャート: 判断 327"/>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9" name="テキスト ボックス 328"/>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159596</xdr:rowOff>
    </xdr:to>
    <xdr:cxnSp macro="">
      <xdr:nvCxnSpPr>
        <xdr:cNvPr id="330" name="直線コネクタ 329"/>
        <xdr:cNvCxnSpPr/>
      </xdr:nvCxnSpPr>
      <xdr:spPr>
        <a:xfrm>
          <a:off x="14401800" y="1061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31" name="フローチャート: 判断 330"/>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2" name="テキスト ボックス 331"/>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153851</xdr:rowOff>
    </xdr:to>
    <xdr:cxnSp macro="">
      <xdr:nvCxnSpPr>
        <xdr:cNvPr id="333" name="直線コネクタ 332"/>
        <xdr:cNvCxnSpPr/>
      </xdr:nvCxnSpPr>
      <xdr:spPr>
        <a:xfrm flipV="1">
          <a:off x="13512800" y="106100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155242</xdr:rowOff>
    </xdr:from>
    <xdr:to>
      <xdr:col>68</xdr:col>
      <xdr:colOff>203200</xdr:colOff>
      <xdr:row>60</xdr:row>
      <xdr:rowOff>85392</xdr:rowOff>
    </xdr:to>
    <xdr:sp macro="" textlink="">
      <xdr:nvSpPr>
        <xdr:cNvPr id="334" name="フローチャート: 判断 333"/>
        <xdr:cNvSpPr/>
      </xdr:nvSpPr>
      <xdr:spPr>
        <a:xfrm>
          <a:off x="14351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95569</xdr:rowOff>
    </xdr:from>
    <xdr:ext cx="762000" cy="259045"/>
    <xdr:sp macro="" textlink="">
      <xdr:nvSpPr>
        <xdr:cNvPr id="335" name="テキスト ボックス 334"/>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157541</xdr:rowOff>
    </xdr:from>
    <xdr:to>
      <xdr:col>64</xdr:col>
      <xdr:colOff>152400</xdr:colOff>
      <xdr:row>60</xdr:row>
      <xdr:rowOff>87691</xdr:rowOff>
    </xdr:to>
    <xdr:sp macro="" textlink="">
      <xdr:nvSpPr>
        <xdr:cNvPr id="336" name="フローチャート: 判断 335"/>
        <xdr:cNvSpPr/>
      </xdr:nvSpPr>
      <xdr:spPr>
        <a:xfrm>
          <a:off x="13462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97868</xdr:rowOff>
    </xdr:from>
    <xdr:ext cx="762000" cy="259045"/>
    <xdr:sp macro="" textlink="">
      <xdr:nvSpPr>
        <xdr:cNvPr id="337" name="テキスト ボックス 336"/>
        <xdr:cNvSpPr txBox="1"/>
      </xdr:nvSpPr>
      <xdr:spPr>
        <a:xfrm>
          <a:off x="13131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3" name="楕円 342"/>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4" name="定員管理の状況該当値テキスト"/>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5" name="楕円 344"/>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6" name="テキスト ボックス 345"/>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7" name="楕円 346"/>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23723</xdr:rowOff>
    </xdr:from>
    <xdr:ext cx="762000" cy="259045"/>
    <xdr:sp macro="" textlink="">
      <xdr:nvSpPr>
        <xdr:cNvPr id="348" name="テキスト ボックス 347"/>
        <xdr:cNvSpPr txBox="1"/>
      </xdr:nvSpPr>
      <xdr:spPr>
        <a:xfrm>
          <a:off x="14909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9" name="楕円 348"/>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50" name="テキスト ボックス 349"/>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51" name="楕円 350"/>
        <xdr:cNvSpPr/>
      </xdr:nvSpPr>
      <xdr:spPr>
        <a:xfrm>
          <a:off x="13462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17978</xdr:rowOff>
    </xdr:from>
    <xdr:ext cx="762000" cy="259045"/>
    <xdr:sp macro="" textlink="">
      <xdr:nvSpPr>
        <xdr:cNvPr id="352" name="テキスト ボックス 351"/>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普通交付税が合併算定替縮減や基準財政収入額の増に伴い減少したが、償還の終了に伴う元利償還金の減少の割合が大きく、単年度実質公債費比率が減少したため、平成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今後も公債費負担の軽減に向けた取組を継続し、健全な財政運営に努める。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9" name="直線コネクタ 378"/>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80"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81" name="直線コネクタ 380"/>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2"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3" name="直線コネクタ 382"/>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15748</xdr:rowOff>
    </xdr:to>
    <xdr:cxnSp macro="">
      <xdr:nvCxnSpPr>
        <xdr:cNvPr id="384" name="直線コネクタ 383"/>
        <xdr:cNvCxnSpPr/>
      </xdr:nvCxnSpPr>
      <xdr:spPr>
        <a:xfrm flipV="1">
          <a:off x="16179800" y="72069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5"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6" name="フローチャート: 判断 38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73660</xdr:rowOff>
    </xdr:to>
    <xdr:cxnSp macro="">
      <xdr:nvCxnSpPr>
        <xdr:cNvPr id="387" name="直線コネクタ 386"/>
        <xdr:cNvCxnSpPr/>
      </xdr:nvCxnSpPr>
      <xdr:spPr>
        <a:xfrm flipV="1">
          <a:off x="15290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8" name="フローチャート: 判断 387"/>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9" name="テキスト ボックス 388"/>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150876</xdr:rowOff>
    </xdr:to>
    <xdr:cxnSp macro="">
      <xdr:nvCxnSpPr>
        <xdr:cNvPr id="390" name="直線コネクタ 389"/>
        <xdr:cNvCxnSpPr/>
      </xdr:nvCxnSpPr>
      <xdr:spPr>
        <a:xfrm flipV="1">
          <a:off x="14401800" y="72745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1" name="フローチャート: 判断 390"/>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2" name="テキスト ボックス 391"/>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85598</xdr:rowOff>
    </xdr:to>
    <xdr:cxnSp macro="">
      <xdr:nvCxnSpPr>
        <xdr:cNvPr id="393" name="直線コネクタ 392"/>
        <xdr:cNvCxnSpPr/>
      </xdr:nvCxnSpPr>
      <xdr:spPr>
        <a:xfrm flipV="1">
          <a:off x="13512800" y="735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3" name="楕円 402"/>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4"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405" name="楕円 404"/>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6" name="テキスト ボックス 405"/>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7" name="楕円 406"/>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8" name="テキスト ボックス 40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9" name="楕円 408"/>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10" name="テキスト ボックス 409"/>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11" name="楕円 410"/>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12" name="テキスト ボックス 411"/>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合併算定替縮減や基準財政収入額の増に伴い減少したが、岩手中部広域行政組合負担金見込額の減少、基金などの充当可能財源の増加などにより将来負担額が大きく減少したため、将来負担比率は昨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1" name="直線コネクタ 440"/>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2"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3" name="直線コネクタ 442"/>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55118</xdr:rowOff>
    </xdr:from>
    <xdr:to>
      <xdr:col>81</xdr:col>
      <xdr:colOff>44450</xdr:colOff>
      <xdr:row>18</xdr:row>
      <xdr:rowOff>85683</xdr:rowOff>
    </xdr:to>
    <xdr:cxnSp macro="">
      <xdr:nvCxnSpPr>
        <xdr:cNvPr id="446" name="直線コネクタ 445"/>
        <xdr:cNvCxnSpPr/>
      </xdr:nvCxnSpPr>
      <xdr:spPr>
        <a:xfrm flipV="1">
          <a:off x="16179800" y="3141218"/>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7"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8" name="フローチャート: 判断 447"/>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70400</xdr:rowOff>
    </xdr:from>
    <xdr:to>
      <xdr:col>77</xdr:col>
      <xdr:colOff>44450</xdr:colOff>
      <xdr:row>18</xdr:row>
      <xdr:rowOff>85683</xdr:rowOff>
    </xdr:to>
    <xdr:cxnSp macro="">
      <xdr:nvCxnSpPr>
        <xdr:cNvPr id="449" name="直線コネクタ 448"/>
        <xdr:cNvCxnSpPr/>
      </xdr:nvCxnSpPr>
      <xdr:spPr>
        <a:xfrm>
          <a:off x="15290800" y="315650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0" name="フローチャート: 判断 449"/>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1" name="テキスト ボックス 450"/>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138091</xdr:rowOff>
    </xdr:from>
    <xdr:to>
      <xdr:col>72</xdr:col>
      <xdr:colOff>203200</xdr:colOff>
      <xdr:row>18</xdr:row>
      <xdr:rowOff>70400</xdr:rowOff>
    </xdr:to>
    <xdr:cxnSp macro="">
      <xdr:nvCxnSpPr>
        <xdr:cNvPr id="452" name="直線コネクタ 451"/>
        <xdr:cNvCxnSpPr/>
      </xdr:nvCxnSpPr>
      <xdr:spPr>
        <a:xfrm>
          <a:off x="14401800" y="3052741"/>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3" name="フローチャート: 判断 452"/>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4" name="テキスト ボックス 453"/>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17</xdr:row>
      <xdr:rowOff>138091</xdr:rowOff>
    </xdr:to>
    <xdr:cxnSp macro="">
      <xdr:nvCxnSpPr>
        <xdr:cNvPr id="455" name="直線コネクタ 454"/>
        <xdr:cNvCxnSpPr/>
      </xdr:nvCxnSpPr>
      <xdr:spPr>
        <a:xfrm>
          <a:off x="13512800" y="302217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19981</xdr:rowOff>
    </xdr:from>
    <xdr:to>
      <xdr:col>68</xdr:col>
      <xdr:colOff>203200</xdr:colOff>
      <xdr:row>15</xdr:row>
      <xdr:rowOff>121581</xdr:rowOff>
    </xdr:to>
    <xdr:sp macro="" textlink="">
      <xdr:nvSpPr>
        <xdr:cNvPr id="456" name="フローチャート: 判断 455"/>
        <xdr:cNvSpPr/>
      </xdr:nvSpPr>
      <xdr:spPr>
        <a:xfrm>
          <a:off x="14351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131758</xdr:rowOff>
    </xdr:from>
    <xdr:ext cx="762000" cy="259045"/>
    <xdr:sp macro="" textlink="">
      <xdr:nvSpPr>
        <xdr:cNvPr id="457" name="テキスト ボックス 456"/>
        <xdr:cNvSpPr txBox="1"/>
      </xdr:nvSpPr>
      <xdr:spPr>
        <a:xfrm>
          <a:off x="14020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8" name="フローチャート: 判断 457"/>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59" name="テキスト ボックス 458"/>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4318</xdr:rowOff>
    </xdr:from>
    <xdr:to>
      <xdr:col>81</xdr:col>
      <xdr:colOff>95250</xdr:colOff>
      <xdr:row>18</xdr:row>
      <xdr:rowOff>105918</xdr:rowOff>
    </xdr:to>
    <xdr:sp macro="" textlink="">
      <xdr:nvSpPr>
        <xdr:cNvPr id="465" name="楕円 464"/>
        <xdr:cNvSpPr/>
      </xdr:nvSpPr>
      <xdr:spPr>
        <a:xfrm>
          <a:off x="169672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147845</xdr:rowOff>
    </xdr:from>
    <xdr:ext cx="762000" cy="259045"/>
    <xdr:sp macro="" textlink="">
      <xdr:nvSpPr>
        <xdr:cNvPr id="466" name="将来負担の状況該当値テキスト"/>
        <xdr:cNvSpPr txBox="1"/>
      </xdr:nvSpPr>
      <xdr:spPr>
        <a:xfrm>
          <a:off x="17106900" y="306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34883</xdr:rowOff>
    </xdr:from>
    <xdr:to>
      <xdr:col>77</xdr:col>
      <xdr:colOff>95250</xdr:colOff>
      <xdr:row>18</xdr:row>
      <xdr:rowOff>136483</xdr:rowOff>
    </xdr:to>
    <xdr:sp macro="" textlink="">
      <xdr:nvSpPr>
        <xdr:cNvPr id="467" name="楕円 466"/>
        <xdr:cNvSpPr/>
      </xdr:nvSpPr>
      <xdr:spPr>
        <a:xfrm>
          <a:off x="16129000" y="31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121260</xdr:rowOff>
    </xdr:from>
    <xdr:ext cx="736600" cy="259045"/>
    <xdr:sp macro="" textlink="">
      <xdr:nvSpPr>
        <xdr:cNvPr id="468" name="テキスト ボックス 467"/>
        <xdr:cNvSpPr txBox="1"/>
      </xdr:nvSpPr>
      <xdr:spPr>
        <a:xfrm>
          <a:off x="15798800" y="320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19600</xdr:rowOff>
    </xdr:from>
    <xdr:to>
      <xdr:col>73</xdr:col>
      <xdr:colOff>44450</xdr:colOff>
      <xdr:row>18</xdr:row>
      <xdr:rowOff>121200</xdr:rowOff>
    </xdr:to>
    <xdr:sp macro="" textlink="">
      <xdr:nvSpPr>
        <xdr:cNvPr id="469" name="楕円 468"/>
        <xdr:cNvSpPr/>
      </xdr:nvSpPr>
      <xdr:spPr>
        <a:xfrm>
          <a:off x="15240000" y="31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105977</xdr:rowOff>
    </xdr:from>
    <xdr:ext cx="762000" cy="259045"/>
    <xdr:sp macro="" textlink="">
      <xdr:nvSpPr>
        <xdr:cNvPr id="470" name="テキスト ボックス 469"/>
        <xdr:cNvSpPr txBox="1"/>
      </xdr:nvSpPr>
      <xdr:spPr>
        <a:xfrm>
          <a:off x="14909800" y="31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87291</xdr:rowOff>
    </xdr:from>
    <xdr:to>
      <xdr:col>68</xdr:col>
      <xdr:colOff>203200</xdr:colOff>
      <xdr:row>18</xdr:row>
      <xdr:rowOff>17441</xdr:rowOff>
    </xdr:to>
    <xdr:sp macro="" textlink="">
      <xdr:nvSpPr>
        <xdr:cNvPr id="471" name="楕円 470"/>
        <xdr:cNvSpPr/>
      </xdr:nvSpPr>
      <xdr:spPr>
        <a:xfrm>
          <a:off x="143510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2218</xdr:rowOff>
    </xdr:from>
    <xdr:ext cx="762000" cy="259045"/>
    <xdr:sp macro="" textlink="">
      <xdr:nvSpPr>
        <xdr:cNvPr id="472" name="テキスト ボックス 471"/>
        <xdr:cNvSpPr txBox="1"/>
      </xdr:nvSpPr>
      <xdr:spPr>
        <a:xfrm>
          <a:off x="14020800" y="30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3" name="楕円 472"/>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4" name="テキスト ボックス 473"/>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97,027
96,707
908.39
50,929,302
48,968,543
1,585,722
28,297,888
54,546,158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職員数の減はあったものの、退職手当負担金や共済組合負担金の率変更に伴い昨年度より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5080</xdr:rowOff>
    </xdr:to>
    <xdr:cxnSp macro="">
      <xdr:nvCxnSpPr>
        <xdr:cNvPr id="66" name="直線コネクタ 65"/>
        <xdr:cNvCxnSpPr/>
      </xdr:nvCxnSpPr>
      <xdr:spPr>
        <a:xfrm>
          <a:off x="3987800" y="644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100330</xdr:rowOff>
    </xdr:to>
    <xdr:cxnSp macro="">
      <xdr:nvCxnSpPr>
        <xdr:cNvPr id="69" name="直線コネクタ 68"/>
        <xdr:cNvCxnSpPr/>
      </xdr:nvCxnSpPr>
      <xdr:spPr>
        <a:xfrm>
          <a:off x="3098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39370</xdr:rowOff>
    </xdr:to>
    <xdr:cxnSp macro="">
      <xdr:nvCxnSpPr>
        <xdr:cNvPr id="72" name="直線コネクタ 71"/>
        <xdr:cNvCxnSpPr/>
      </xdr:nvCxnSpPr>
      <xdr:spPr>
        <a:xfrm>
          <a:off x="2209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39370</xdr:rowOff>
    </xdr:to>
    <xdr:cxnSp macro="">
      <xdr:nvCxnSpPr>
        <xdr:cNvPr id="75" name="直線コネクタ 74"/>
        <xdr:cNvCxnSpPr/>
      </xdr:nvCxnSpPr>
      <xdr:spPr>
        <a:xfrm>
          <a:off x="1320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学童クラブ運営業務委託、ふるさと納税業務委託などが増加しているが、特定目的基金を充当する事業が増加したことに伴い、経常経費充当一般財源が減少したため、物件費の経常収支比率は昨年度から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85090</xdr:rowOff>
    </xdr:to>
    <xdr:cxnSp macro="">
      <xdr:nvCxnSpPr>
        <xdr:cNvPr id="127" name="直線コネクタ 126"/>
        <xdr:cNvCxnSpPr/>
      </xdr:nvCxnSpPr>
      <xdr:spPr>
        <a:xfrm flipV="1">
          <a:off x="15671800" y="2969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85090</xdr:rowOff>
    </xdr:to>
    <xdr:cxnSp macro="">
      <xdr:nvCxnSpPr>
        <xdr:cNvPr id="130" name="直線コネクタ 129"/>
        <xdr:cNvCxnSpPr/>
      </xdr:nvCxnSpPr>
      <xdr:spPr>
        <a:xfrm>
          <a:off x="14782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69850</xdr:rowOff>
    </xdr:to>
    <xdr:cxnSp macro="">
      <xdr:nvCxnSpPr>
        <xdr:cNvPr id="133" name="直線コネクタ 132"/>
        <xdr:cNvCxnSpPr/>
      </xdr:nvCxnSpPr>
      <xdr:spPr>
        <a:xfrm>
          <a:off x="13893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17</xdr:row>
      <xdr:rowOff>46990</xdr:rowOff>
    </xdr:to>
    <xdr:cxnSp macro="">
      <xdr:nvCxnSpPr>
        <xdr:cNvPr id="136" name="直線コネクタ 135"/>
        <xdr:cNvCxnSpPr/>
      </xdr:nvCxnSpPr>
      <xdr:spPr>
        <a:xfrm>
          <a:off x="13004800" y="2854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72390</xdr:rowOff>
    </xdr:from>
    <xdr:to>
      <xdr:col>69</xdr:col>
      <xdr:colOff>142875</xdr:colOff>
      <xdr:row>18</xdr:row>
      <xdr:rowOff>2540</xdr:rowOff>
    </xdr:to>
    <xdr:sp macro="" textlink="">
      <xdr:nvSpPr>
        <xdr:cNvPr id="137" name="フローチャート: 判断 136"/>
        <xdr:cNvSpPr/>
      </xdr:nvSpPr>
      <xdr:spPr>
        <a:xfrm>
          <a:off x="13843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38" name="テキスト ボックス 137"/>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9" name="フローチャート: 判断 138"/>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0" name="テキスト ボックス 13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8" name="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3" name="テキスト ボックス 152"/>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5" name="テキスト ボックス 154"/>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私立保育園に対する保育委託料や認定こども園、小規模保育事業所等に対する保育給付費の増などにより昨年度より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類似団体平均を下回っているものの、今後も医療費や生活保護などの受給資格審査の適正化など適切な執行管理に努める。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66040</xdr:rowOff>
    </xdr:from>
    <xdr:to>
      <xdr:col>24</xdr:col>
      <xdr:colOff>25400</xdr:colOff>
      <xdr:row>54</xdr:row>
      <xdr:rowOff>96520</xdr:rowOff>
    </xdr:to>
    <xdr:cxnSp macro="">
      <xdr:nvCxnSpPr>
        <xdr:cNvPr id="188" name="直線コネクタ 187"/>
        <xdr:cNvCxnSpPr/>
      </xdr:nvCxnSpPr>
      <xdr:spPr>
        <a:xfrm>
          <a:off x="3987800" y="9324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66040</xdr:rowOff>
    </xdr:from>
    <xdr:to>
      <xdr:col>19</xdr:col>
      <xdr:colOff>187325</xdr:colOff>
      <xdr:row>54</xdr:row>
      <xdr:rowOff>127000</xdr:rowOff>
    </xdr:to>
    <xdr:cxnSp macro="">
      <xdr:nvCxnSpPr>
        <xdr:cNvPr id="191" name="直線コネクタ 190"/>
        <xdr:cNvCxnSpPr/>
      </xdr:nvCxnSpPr>
      <xdr:spPr>
        <a:xfrm flipV="1">
          <a:off x="3098800" y="9324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4" name="直線コネクタ 193"/>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7" name="直線コネクタ 196"/>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8" name="フローチャート: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199" name="テキスト ボックス 198"/>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00" name="フローチャート: 判断 199"/>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151147</xdr:rowOff>
    </xdr:from>
    <xdr:ext cx="762000" cy="259045"/>
    <xdr:sp macro="" textlink="">
      <xdr:nvSpPr>
        <xdr:cNvPr id="201" name="テキスト ボックス 200"/>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45720</xdr:rowOff>
    </xdr:from>
    <xdr:to>
      <xdr:col>24</xdr:col>
      <xdr:colOff>76200</xdr:colOff>
      <xdr:row>54</xdr:row>
      <xdr:rowOff>147320</xdr:rowOff>
    </xdr:to>
    <xdr:sp macro="" textlink="">
      <xdr:nvSpPr>
        <xdr:cNvPr id="207" name="楕円 206"/>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62247</xdr:rowOff>
    </xdr:from>
    <xdr:ext cx="762000" cy="259045"/>
    <xdr:sp macro="" textlink="">
      <xdr:nvSpPr>
        <xdr:cNvPr id="208" name="扶助費該当値テキスト"/>
        <xdr:cNvSpPr txBox="1"/>
      </xdr:nvSpPr>
      <xdr:spPr>
        <a:xfrm>
          <a:off x="4914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xdr:rowOff>
    </xdr:from>
    <xdr:to>
      <xdr:col>20</xdr:col>
      <xdr:colOff>38100</xdr:colOff>
      <xdr:row>54</xdr:row>
      <xdr:rowOff>116840</xdr:rowOff>
    </xdr:to>
    <xdr:sp macro="" textlink="">
      <xdr:nvSpPr>
        <xdr:cNvPr id="209" name="楕円 208"/>
        <xdr:cNvSpPr/>
      </xdr:nvSpPr>
      <xdr:spPr>
        <a:xfrm>
          <a:off x="3937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127017</xdr:rowOff>
    </xdr:from>
    <xdr:ext cx="736600" cy="259045"/>
    <xdr:sp macro="" textlink="">
      <xdr:nvSpPr>
        <xdr:cNvPr id="210" name="テキスト ボックス 209"/>
        <xdr:cNvSpPr txBox="1"/>
      </xdr:nvSpPr>
      <xdr:spPr>
        <a:xfrm>
          <a:off x="3606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高齢化に伴い介護保険特別会計や後期高齢者医療保険特別会計への繰出金が年々増加傾向にある。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56</xdr:row>
      <xdr:rowOff>12700</xdr:rowOff>
    </xdr:to>
    <xdr:cxnSp macro="">
      <xdr:nvCxnSpPr>
        <xdr:cNvPr id="251" name="直線コネクタ 250"/>
        <xdr:cNvCxnSpPr/>
      </xdr:nvCxnSpPr>
      <xdr:spPr>
        <a:xfrm>
          <a:off x="15671800" y="95747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58420</xdr:rowOff>
    </xdr:to>
    <xdr:cxnSp macro="">
      <xdr:nvCxnSpPr>
        <xdr:cNvPr id="254" name="直線コネクタ 253"/>
        <xdr:cNvCxnSpPr/>
      </xdr:nvCxnSpPr>
      <xdr:spPr>
        <a:xfrm flipV="1">
          <a:off x="14782800" y="95747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58420</xdr:rowOff>
    </xdr:to>
    <xdr:cxnSp macro="">
      <xdr:nvCxnSpPr>
        <xdr:cNvPr id="257" name="直線コネクタ 256"/>
        <xdr:cNvCxnSpPr/>
      </xdr:nvCxnSpPr>
      <xdr:spPr>
        <a:xfrm>
          <a:off x="13893800" y="9640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38826</xdr:rowOff>
    </xdr:to>
    <xdr:cxnSp macro="">
      <xdr:nvCxnSpPr>
        <xdr:cNvPr id="260" name="直線コネクタ 259"/>
        <xdr:cNvCxnSpPr/>
      </xdr:nvCxnSpPr>
      <xdr:spPr>
        <a:xfrm>
          <a:off x="13004800" y="9607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139881</xdr:rowOff>
    </xdr:from>
    <xdr:to>
      <xdr:col>69</xdr:col>
      <xdr:colOff>142875</xdr:colOff>
      <xdr:row>56</xdr:row>
      <xdr:rowOff>70031</xdr:rowOff>
    </xdr:to>
    <xdr:sp macro="" textlink="">
      <xdr:nvSpPr>
        <xdr:cNvPr id="261" name="フローチャート: 判断 260"/>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62" name="テキスト ボックス 261"/>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63" name="フローチャート: 判断 262"/>
        <xdr:cNvSpPr/>
      </xdr:nvSpPr>
      <xdr:spPr>
        <a:xfrm>
          <a:off x="12954000" y="954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64" name="テキスト ボックス 263"/>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2" name="楕円 271"/>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3" name="テキスト ボックス 272"/>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6" name="楕円 275"/>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74403</xdr:rowOff>
    </xdr:from>
    <xdr:ext cx="762000" cy="259045"/>
    <xdr:sp macro="" textlink="">
      <xdr:nvSpPr>
        <xdr:cNvPr id="277" name="テキスト ボックス 276"/>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8" name="楕円 277"/>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41746</xdr:rowOff>
    </xdr:from>
    <xdr:ext cx="762000" cy="259045"/>
    <xdr:sp macro="" textlink="">
      <xdr:nvSpPr>
        <xdr:cNvPr id="279" name="テキスト ボックス 278"/>
        <xdr:cNvSpPr txBox="1"/>
      </xdr:nvSpPr>
      <xdr:spPr>
        <a:xfrm>
          <a:off x="12623800" y="964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岩手中部広域行政組合負担金が、ごみ処理手数料を当該負担金へ充当したことに伴い減少したことに加え、特定目的基金を充当する事業が増加したことに伴い、経常経費一般財源が減少し、昨年度から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類似団体の平均は下回っており、今後も負担金補助金等の見直しを行いながら交付事務の適正化を図る。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37846</xdr:rowOff>
    </xdr:to>
    <xdr:cxnSp macro="">
      <xdr:nvCxnSpPr>
        <xdr:cNvPr id="309" name="直線コネクタ 308"/>
        <xdr:cNvCxnSpPr/>
      </xdr:nvCxnSpPr>
      <xdr:spPr>
        <a:xfrm flipV="1">
          <a:off x="15671800" y="59974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35</xdr:row>
      <xdr:rowOff>37846</xdr:rowOff>
    </xdr:to>
    <xdr:cxnSp macro="">
      <xdr:nvCxnSpPr>
        <xdr:cNvPr id="312" name="直線コネクタ 311"/>
        <xdr:cNvCxnSpPr/>
      </xdr:nvCxnSpPr>
      <xdr:spPr>
        <a:xfrm>
          <a:off x="14782800" y="5960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131572</xdr:rowOff>
    </xdr:to>
    <xdr:cxnSp macro="">
      <xdr:nvCxnSpPr>
        <xdr:cNvPr id="315" name="直線コネクタ 314"/>
        <xdr:cNvCxnSpPr/>
      </xdr:nvCxnSpPr>
      <xdr:spPr>
        <a:xfrm>
          <a:off x="13893800" y="5942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113284</xdr:rowOff>
    </xdr:to>
    <xdr:cxnSp macro="">
      <xdr:nvCxnSpPr>
        <xdr:cNvPr id="318" name="直線コネクタ 317"/>
        <xdr:cNvCxnSpPr/>
      </xdr:nvCxnSpPr>
      <xdr:spPr>
        <a:xfrm>
          <a:off x="13004800" y="5896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19" name="フローチャート: 判断 318"/>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20" name="テキスト ボックス 319"/>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1" name="フローチャート: 判断 320"/>
        <xdr:cNvSpPr/>
      </xdr:nvSpPr>
      <xdr:spPr>
        <a:xfrm>
          <a:off x="12954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169435</xdr:rowOff>
    </xdr:from>
    <xdr:ext cx="762000" cy="259045"/>
    <xdr:sp macro="" textlink="">
      <xdr:nvSpPr>
        <xdr:cNvPr id="322" name="テキスト ボックス 321"/>
        <xdr:cNvSpPr txBox="1"/>
      </xdr:nvSpPr>
      <xdr:spPr>
        <a:xfrm>
          <a:off x="12623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28" name="楕円 327"/>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9"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0" name="楕円 32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1" name="テキスト ボックス 33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2" name="楕円 331"/>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3" name="テキスト ボックス 332"/>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4" name="楕円 333"/>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5" name="テキスト ボックス 334"/>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6" name="楕円 335"/>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7" name="テキスト ボックス 336"/>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年度に引き続き類似団体平均と同率となった。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適債性事業については毎年度継続的に事業の必要性・緊急性を検証するとともに、発行額の抑制に留意するほか、発行にあたっては、交付税措置率の高い地方債の選択発行に努める。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144145</xdr:rowOff>
    </xdr:from>
    <xdr:to>
      <xdr:col>24</xdr:col>
      <xdr:colOff>25400</xdr:colOff>
      <xdr:row>76</xdr:row>
      <xdr:rowOff>149861</xdr:rowOff>
    </xdr:to>
    <xdr:cxnSp macro="">
      <xdr:nvCxnSpPr>
        <xdr:cNvPr id="366" name="直線コネクタ 365"/>
        <xdr:cNvCxnSpPr/>
      </xdr:nvCxnSpPr>
      <xdr:spPr>
        <a:xfrm>
          <a:off x="3987800" y="131743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144145</xdr:rowOff>
    </xdr:from>
    <xdr:to>
      <xdr:col>19</xdr:col>
      <xdr:colOff>187325</xdr:colOff>
      <xdr:row>76</xdr:row>
      <xdr:rowOff>167005</xdr:rowOff>
    </xdr:to>
    <xdr:cxnSp macro="">
      <xdr:nvCxnSpPr>
        <xdr:cNvPr id="369" name="直線コネクタ 368"/>
        <xdr:cNvCxnSpPr/>
      </xdr:nvCxnSpPr>
      <xdr:spPr>
        <a:xfrm flipV="1">
          <a:off x="3098800" y="13174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167005</xdr:rowOff>
    </xdr:from>
    <xdr:to>
      <xdr:col>15</xdr:col>
      <xdr:colOff>98425</xdr:colOff>
      <xdr:row>77</xdr:row>
      <xdr:rowOff>18414</xdr:rowOff>
    </xdr:to>
    <xdr:cxnSp macro="">
      <xdr:nvCxnSpPr>
        <xdr:cNvPr id="372" name="直線コネクタ 371"/>
        <xdr:cNvCxnSpPr/>
      </xdr:nvCxnSpPr>
      <xdr:spPr>
        <a:xfrm flipV="1">
          <a:off x="2209800" y="131972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18414</xdr:rowOff>
    </xdr:from>
    <xdr:to>
      <xdr:col>11</xdr:col>
      <xdr:colOff>9525</xdr:colOff>
      <xdr:row>77</xdr:row>
      <xdr:rowOff>41275</xdr:rowOff>
    </xdr:to>
    <xdr:cxnSp macro="">
      <xdr:nvCxnSpPr>
        <xdr:cNvPr id="375" name="直線コネクタ 374"/>
        <xdr:cNvCxnSpPr/>
      </xdr:nvCxnSpPr>
      <xdr:spPr>
        <a:xfrm flipV="1">
          <a:off x="1320800" y="132200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167639</xdr:rowOff>
    </xdr:from>
    <xdr:to>
      <xdr:col>11</xdr:col>
      <xdr:colOff>60325</xdr:colOff>
      <xdr:row>76</xdr:row>
      <xdr:rowOff>97789</xdr:rowOff>
    </xdr:to>
    <xdr:sp macro="" textlink="">
      <xdr:nvSpPr>
        <xdr:cNvPr id="376" name="フローチャート: 判断 375"/>
        <xdr:cNvSpPr/>
      </xdr:nvSpPr>
      <xdr:spPr>
        <a:xfrm>
          <a:off x="2159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77" name="テキスト ボックス 376"/>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13336</xdr:rowOff>
    </xdr:from>
    <xdr:to>
      <xdr:col>6</xdr:col>
      <xdr:colOff>171450</xdr:colOff>
      <xdr:row>76</xdr:row>
      <xdr:rowOff>114936</xdr:rowOff>
    </xdr:to>
    <xdr:sp macro="" textlink="">
      <xdr:nvSpPr>
        <xdr:cNvPr id="378" name="フローチャート: 判断 377"/>
        <xdr:cNvSpPr/>
      </xdr:nvSpPr>
      <xdr:spPr>
        <a:xfrm>
          <a:off x="12700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125112</xdr:rowOff>
    </xdr:from>
    <xdr:ext cx="762000" cy="259045"/>
    <xdr:sp macro="" textlink="">
      <xdr:nvSpPr>
        <xdr:cNvPr id="379" name="テキスト ボックス 378"/>
        <xdr:cNvSpPr txBox="1"/>
      </xdr:nvSpPr>
      <xdr:spPr>
        <a:xfrm>
          <a:off x="939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5" name="楕円 384"/>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6"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93345</xdr:rowOff>
    </xdr:from>
    <xdr:to>
      <xdr:col>20</xdr:col>
      <xdr:colOff>38100</xdr:colOff>
      <xdr:row>77</xdr:row>
      <xdr:rowOff>23495</xdr:rowOff>
    </xdr:to>
    <xdr:sp macro="" textlink="">
      <xdr:nvSpPr>
        <xdr:cNvPr id="387" name="楕円 386"/>
        <xdr:cNvSpPr/>
      </xdr:nvSpPr>
      <xdr:spPr>
        <a:xfrm>
          <a:off x="3937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88" name="テキスト ボックス 387"/>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116205</xdr:rowOff>
    </xdr:from>
    <xdr:to>
      <xdr:col>15</xdr:col>
      <xdr:colOff>149225</xdr:colOff>
      <xdr:row>77</xdr:row>
      <xdr:rowOff>46355</xdr:rowOff>
    </xdr:to>
    <xdr:sp macro="" textlink="">
      <xdr:nvSpPr>
        <xdr:cNvPr id="389" name="楕円 388"/>
        <xdr:cNvSpPr/>
      </xdr:nvSpPr>
      <xdr:spPr>
        <a:xfrm>
          <a:off x="3048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31132</xdr:rowOff>
    </xdr:from>
    <xdr:ext cx="762000" cy="259045"/>
    <xdr:sp macro="" textlink="">
      <xdr:nvSpPr>
        <xdr:cNvPr id="390" name="テキスト ボックス 389"/>
        <xdr:cNvSpPr txBox="1"/>
      </xdr:nvSpPr>
      <xdr:spPr>
        <a:xfrm>
          <a:off x="2717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139064</xdr:rowOff>
    </xdr:from>
    <xdr:to>
      <xdr:col>11</xdr:col>
      <xdr:colOff>60325</xdr:colOff>
      <xdr:row>77</xdr:row>
      <xdr:rowOff>69214</xdr:rowOff>
    </xdr:to>
    <xdr:sp macro="" textlink="">
      <xdr:nvSpPr>
        <xdr:cNvPr id="391" name="楕円 390"/>
        <xdr:cNvSpPr/>
      </xdr:nvSpPr>
      <xdr:spPr>
        <a:xfrm>
          <a:off x="2159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53991</xdr:rowOff>
    </xdr:from>
    <xdr:ext cx="762000" cy="259045"/>
    <xdr:sp macro="" textlink="">
      <xdr:nvSpPr>
        <xdr:cNvPr id="392" name="テキスト ボックス 391"/>
        <xdr:cNvSpPr txBox="1"/>
      </xdr:nvSpPr>
      <xdr:spPr>
        <a:xfrm>
          <a:off x="1828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161925</xdr:rowOff>
    </xdr:from>
    <xdr:to>
      <xdr:col>6</xdr:col>
      <xdr:colOff>171450</xdr:colOff>
      <xdr:row>77</xdr:row>
      <xdr:rowOff>92075</xdr:rowOff>
    </xdr:to>
    <xdr:sp macro="" textlink="">
      <xdr:nvSpPr>
        <xdr:cNvPr id="393" name="楕円 392"/>
        <xdr:cNvSpPr/>
      </xdr:nvSpPr>
      <xdr:spPr>
        <a:xfrm>
          <a:off x="1270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76852</xdr:rowOff>
    </xdr:from>
    <xdr:ext cx="762000" cy="259045"/>
    <xdr:sp macro="" textlink="">
      <xdr:nvSpPr>
        <xdr:cNvPr id="394" name="テキスト ボックス 393"/>
        <xdr:cNvSpPr txBox="1"/>
      </xdr:nvSpPr>
      <xdr:spPr>
        <a:xfrm>
          <a:off x="939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公債費以外での経常収支比率は類似団体の平均を下回っている。今後も事務事業の見直し等による経常経費の削減に努める。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170435</xdr:rowOff>
    </xdr:to>
    <xdr:cxnSp macro="">
      <xdr:nvCxnSpPr>
        <xdr:cNvPr id="425" name="直線コネクタ 424"/>
        <xdr:cNvCxnSpPr/>
      </xdr:nvCxnSpPr>
      <xdr:spPr>
        <a:xfrm>
          <a:off x="15671800" y="129971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75</xdr:row>
      <xdr:rowOff>138430</xdr:rowOff>
    </xdr:to>
    <xdr:cxnSp macro="">
      <xdr:nvCxnSpPr>
        <xdr:cNvPr id="428" name="直線コネクタ 427"/>
        <xdr:cNvCxnSpPr/>
      </xdr:nvCxnSpPr>
      <xdr:spPr>
        <a:xfrm>
          <a:off x="14782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110998</xdr:rowOff>
    </xdr:to>
    <xdr:cxnSp macro="">
      <xdr:nvCxnSpPr>
        <xdr:cNvPr id="431" name="直線コネクタ 430"/>
        <xdr:cNvCxnSpPr/>
      </xdr:nvCxnSpPr>
      <xdr:spPr>
        <a:xfrm>
          <a:off x="13893800" y="129011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44704</xdr:rowOff>
    </xdr:from>
    <xdr:to>
      <xdr:col>69</xdr:col>
      <xdr:colOff>92075</xdr:colOff>
      <xdr:row>75</xdr:row>
      <xdr:rowOff>42418</xdr:rowOff>
    </xdr:to>
    <xdr:cxnSp macro="">
      <xdr:nvCxnSpPr>
        <xdr:cNvPr id="434" name="直線コネクタ 433"/>
        <xdr:cNvCxnSpPr/>
      </xdr:nvCxnSpPr>
      <xdr:spPr>
        <a:xfrm>
          <a:off x="13004800" y="127320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7" name="フローチャート: 判断 436"/>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8" name="テキスト ボックス 437"/>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4" name="楕円 443"/>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5"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6" name="楕円 445"/>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7" name="テキスト ボックス 446"/>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48" name="楕円 447"/>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49" name="テキスト ボックス 448"/>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0" name="楕円 449"/>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1" name="テキスト ボックス 450"/>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165354</xdr:rowOff>
    </xdr:from>
    <xdr:to>
      <xdr:col>65</xdr:col>
      <xdr:colOff>53975</xdr:colOff>
      <xdr:row>74</xdr:row>
      <xdr:rowOff>95504</xdr:rowOff>
    </xdr:to>
    <xdr:sp macro="" textlink="">
      <xdr:nvSpPr>
        <xdr:cNvPr id="452" name="楕円 451"/>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105681</xdr:rowOff>
    </xdr:from>
    <xdr:ext cx="762000" cy="259045"/>
    <xdr:sp macro="" textlink="">
      <xdr:nvSpPr>
        <xdr:cNvPr id="453" name="テキスト ボックス 452"/>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153986</xdr:rowOff>
    </xdr:from>
    <xdr:to>
      <xdr:col>29</xdr:col>
      <xdr:colOff>127000</xdr:colOff>
      <xdr:row>17</xdr:row>
      <xdr:rowOff>742</xdr:rowOff>
    </xdr:to>
    <xdr:cxnSp macro="">
      <xdr:nvCxnSpPr>
        <xdr:cNvPr id="52" name="直線コネクタ 51"/>
        <xdr:cNvCxnSpPr/>
      </xdr:nvCxnSpPr>
      <xdr:spPr bwMode="auto">
        <a:xfrm flipV="1">
          <a:off x="5003800" y="2944811"/>
          <a:ext cx="647700" cy="1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742</xdr:rowOff>
    </xdr:from>
    <xdr:to>
      <xdr:col>26</xdr:col>
      <xdr:colOff>50800</xdr:colOff>
      <xdr:row>17</xdr:row>
      <xdr:rowOff>29137</xdr:rowOff>
    </xdr:to>
    <xdr:cxnSp macro="">
      <xdr:nvCxnSpPr>
        <xdr:cNvPr id="55" name="直線コネクタ 54"/>
        <xdr:cNvCxnSpPr/>
      </xdr:nvCxnSpPr>
      <xdr:spPr bwMode="auto">
        <a:xfrm flipV="1">
          <a:off x="4305300" y="2963017"/>
          <a:ext cx="6985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29137</xdr:rowOff>
    </xdr:from>
    <xdr:to>
      <xdr:col>22</xdr:col>
      <xdr:colOff>114300</xdr:colOff>
      <xdr:row>17</xdr:row>
      <xdr:rowOff>42445</xdr:rowOff>
    </xdr:to>
    <xdr:cxnSp macro="">
      <xdr:nvCxnSpPr>
        <xdr:cNvPr id="58" name="直線コネクタ 57"/>
        <xdr:cNvCxnSpPr/>
      </xdr:nvCxnSpPr>
      <xdr:spPr bwMode="auto">
        <a:xfrm flipV="1">
          <a:off x="3606800" y="2991412"/>
          <a:ext cx="6985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42445</xdr:rowOff>
    </xdr:from>
    <xdr:to>
      <xdr:col>18</xdr:col>
      <xdr:colOff>177800</xdr:colOff>
      <xdr:row>17</xdr:row>
      <xdr:rowOff>62840</xdr:rowOff>
    </xdr:to>
    <xdr:cxnSp macro="">
      <xdr:nvCxnSpPr>
        <xdr:cNvPr id="61" name="直線コネクタ 60"/>
        <xdr:cNvCxnSpPr/>
      </xdr:nvCxnSpPr>
      <xdr:spPr bwMode="auto">
        <a:xfrm flipV="1">
          <a:off x="2908300" y="3004720"/>
          <a:ext cx="698500" cy="2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15126</xdr:rowOff>
    </xdr:from>
    <xdr:to>
      <xdr:col>19</xdr:col>
      <xdr:colOff>38100</xdr:colOff>
      <xdr:row>18</xdr:row>
      <xdr:rowOff>116726</xdr:rowOff>
    </xdr:to>
    <xdr:sp macro="" textlink="">
      <xdr:nvSpPr>
        <xdr:cNvPr id="62" name="フローチャート: 判断 61"/>
        <xdr:cNvSpPr/>
      </xdr:nvSpPr>
      <xdr:spPr bwMode="auto">
        <a:xfrm>
          <a:off x="35560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101503</xdr:rowOff>
    </xdr:from>
    <xdr:ext cx="762000" cy="259045"/>
    <xdr:sp macro="" textlink="">
      <xdr:nvSpPr>
        <xdr:cNvPr id="63" name="テキスト ボックス 62"/>
        <xdr:cNvSpPr txBox="1"/>
      </xdr:nvSpPr>
      <xdr:spPr>
        <a:xfrm>
          <a:off x="32258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37055</xdr:rowOff>
    </xdr:from>
    <xdr:to>
      <xdr:col>15</xdr:col>
      <xdr:colOff>101600</xdr:colOff>
      <xdr:row>18</xdr:row>
      <xdr:rowOff>138655</xdr:rowOff>
    </xdr:to>
    <xdr:sp macro="" textlink="">
      <xdr:nvSpPr>
        <xdr:cNvPr id="64" name="フローチャート: 判断 63"/>
        <xdr:cNvSpPr/>
      </xdr:nvSpPr>
      <xdr:spPr bwMode="auto">
        <a:xfrm>
          <a:off x="28575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123432</xdr:rowOff>
    </xdr:from>
    <xdr:ext cx="762000" cy="259045"/>
    <xdr:sp macro="" textlink="">
      <xdr:nvSpPr>
        <xdr:cNvPr id="65" name="テキスト ボックス 64"/>
        <xdr:cNvSpPr txBox="1"/>
      </xdr:nvSpPr>
      <xdr:spPr>
        <a:xfrm>
          <a:off x="25273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103186</xdr:rowOff>
    </xdr:from>
    <xdr:to>
      <xdr:col>29</xdr:col>
      <xdr:colOff>177800</xdr:colOff>
      <xdr:row>17</xdr:row>
      <xdr:rowOff>33336</xdr:rowOff>
    </xdr:to>
    <xdr:sp macro="" textlink="">
      <xdr:nvSpPr>
        <xdr:cNvPr id="71" name="楕円 70"/>
        <xdr:cNvSpPr/>
      </xdr:nvSpPr>
      <xdr:spPr bwMode="auto">
        <a:xfrm>
          <a:off x="5600700" y="2894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75263</xdr:rowOff>
    </xdr:from>
    <xdr:ext cx="762000" cy="259045"/>
    <xdr:sp macro="" textlink="">
      <xdr:nvSpPr>
        <xdr:cNvPr id="72" name="人口1人当たり決算額の推移該当値テキスト130"/>
        <xdr:cNvSpPr txBox="1"/>
      </xdr:nvSpPr>
      <xdr:spPr>
        <a:xfrm>
          <a:off x="5740400" y="286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121392</xdr:rowOff>
    </xdr:from>
    <xdr:to>
      <xdr:col>26</xdr:col>
      <xdr:colOff>101600</xdr:colOff>
      <xdr:row>17</xdr:row>
      <xdr:rowOff>51542</xdr:rowOff>
    </xdr:to>
    <xdr:sp macro="" textlink="">
      <xdr:nvSpPr>
        <xdr:cNvPr id="73" name="楕円 72"/>
        <xdr:cNvSpPr/>
      </xdr:nvSpPr>
      <xdr:spPr bwMode="auto">
        <a:xfrm>
          <a:off x="4953000" y="291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36319</xdr:rowOff>
    </xdr:from>
    <xdr:ext cx="736600" cy="259045"/>
    <xdr:sp macro="" textlink="">
      <xdr:nvSpPr>
        <xdr:cNvPr id="74" name="テキスト ボックス 73"/>
        <xdr:cNvSpPr txBox="1"/>
      </xdr:nvSpPr>
      <xdr:spPr>
        <a:xfrm>
          <a:off x="4622800" y="299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149787</xdr:rowOff>
    </xdr:from>
    <xdr:to>
      <xdr:col>22</xdr:col>
      <xdr:colOff>165100</xdr:colOff>
      <xdr:row>17</xdr:row>
      <xdr:rowOff>79937</xdr:rowOff>
    </xdr:to>
    <xdr:sp macro="" textlink="">
      <xdr:nvSpPr>
        <xdr:cNvPr id="75" name="楕円 74"/>
        <xdr:cNvSpPr/>
      </xdr:nvSpPr>
      <xdr:spPr bwMode="auto">
        <a:xfrm>
          <a:off x="4254500" y="294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64714</xdr:rowOff>
    </xdr:from>
    <xdr:ext cx="762000" cy="259045"/>
    <xdr:sp macro="" textlink="">
      <xdr:nvSpPr>
        <xdr:cNvPr id="76" name="テキスト ボックス 75"/>
        <xdr:cNvSpPr txBox="1"/>
      </xdr:nvSpPr>
      <xdr:spPr>
        <a:xfrm>
          <a:off x="3924300" y="302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163095</xdr:rowOff>
    </xdr:from>
    <xdr:to>
      <xdr:col>19</xdr:col>
      <xdr:colOff>38100</xdr:colOff>
      <xdr:row>17</xdr:row>
      <xdr:rowOff>93245</xdr:rowOff>
    </xdr:to>
    <xdr:sp macro="" textlink="">
      <xdr:nvSpPr>
        <xdr:cNvPr id="77" name="楕円 76"/>
        <xdr:cNvSpPr/>
      </xdr:nvSpPr>
      <xdr:spPr bwMode="auto">
        <a:xfrm>
          <a:off x="3556000" y="295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103422</xdr:rowOff>
    </xdr:from>
    <xdr:ext cx="762000" cy="259045"/>
    <xdr:sp macro="" textlink="">
      <xdr:nvSpPr>
        <xdr:cNvPr id="78" name="テキスト ボックス 77"/>
        <xdr:cNvSpPr txBox="1"/>
      </xdr:nvSpPr>
      <xdr:spPr>
        <a:xfrm>
          <a:off x="3225800" y="27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12040</xdr:rowOff>
    </xdr:from>
    <xdr:to>
      <xdr:col>15</xdr:col>
      <xdr:colOff>101600</xdr:colOff>
      <xdr:row>17</xdr:row>
      <xdr:rowOff>113640</xdr:rowOff>
    </xdr:to>
    <xdr:sp macro="" textlink="">
      <xdr:nvSpPr>
        <xdr:cNvPr id="79" name="楕円 78"/>
        <xdr:cNvSpPr/>
      </xdr:nvSpPr>
      <xdr:spPr bwMode="auto">
        <a:xfrm>
          <a:off x="2857500" y="297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123817</xdr:rowOff>
    </xdr:from>
    <xdr:ext cx="762000" cy="259045"/>
    <xdr:sp macro="" textlink="">
      <xdr:nvSpPr>
        <xdr:cNvPr id="80" name="テキスト ボックス 79"/>
        <xdr:cNvSpPr txBox="1"/>
      </xdr:nvSpPr>
      <xdr:spPr>
        <a:xfrm>
          <a:off x="2527300" y="27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322887</xdr:rowOff>
    </xdr:from>
    <xdr:to>
      <xdr:col>29</xdr:col>
      <xdr:colOff>127000</xdr:colOff>
      <xdr:row>36</xdr:row>
      <xdr:rowOff>11557</xdr:rowOff>
    </xdr:to>
    <xdr:cxnSp macro="">
      <xdr:nvCxnSpPr>
        <xdr:cNvPr id="112" name="直線コネクタ 111"/>
        <xdr:cNvCxnSpPr/>
      </xdr:nvCxnSpPr>
      <xdr:spPr bwMode="auto">
        <a:xfrm flipV="1">
          <a:off x="5003800" y="6933237"/>
          <a:ext cx="647700" cy="3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308028</xdr:rowOff>
    </xdr:from>
    <xdr:to>
      <xdr:col>26</xdr:col>
      <xdr:colOff>50800</xdr:colOff>
      <xdr:row>36</xdr:row>
      <xdr:rowOff>11557</xdr:rowOff>
    </xdr:to>
    <xdr:cxnSp macro="">
      <xdr:nvCxnSpPr>
        <xdr:cNvPr id="115" name="直線コネクタ 114"/>
        <xdr:cNvCxnSpPr/>
      </xdr:nvCxnSpPr>
      <xdr:spPr bwMode="auto">
        <a:xfrm>
          <a:off x="4305300" y="6918378"/>
          <a:ext cx="698500" cy="46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308028</xdr:rowOff>
    </xdr:from>
    <xdr:to>
      <xdr:col>22</xdr:col>
      <xdr:colOff>114300</xdr:colOff>
      <xdr:row>35</xdr:row>
      <xdr:rowOff>313286</xdr:rowOff>
    </xdr:to>
    <xdr:cxnSp macro="">
      <xdr:nvCxnSpPr>
        <xdr:cNvPr id="118" name="直線コネクタ 117"/>
        <xdr:cNvCxnSpPr/>
      </xdr:nvCxnSpPr>
      <xdr:spPr bwMode="auto">
        <a:xfrm flipV="1">
          <a:off x="3606800" y="6918378"/>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245026</xdr:rowOff>
    </xdr:from>
    <xdr:to>
      <xdr:col>18</xdr:col>
      <xdr:colOff>177800</xdr:colOff>
      <xdr:row>35</xdr:row>
      <xdr:rowOff>313286</xdr:rowOff>
    </xdr:to>
    <xdr:cxnSp macro="">
      <xdr:nvCxnSpPr>
        <xdr:cNvPr id="121" name="直線コネクタ 120"/>
        <xdr:cNvCxnSpPr/>
      </xdr:nvCxnSpPr>
      <xdr:spPr bwMode="auto">
        <a:xfrm>
          <a:off x="2908300" y="6855376"/>
          <a:ext cx="698500" cy="6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37658</xdr:rowOff>
    </xdr:from>
    <xdr:to>
      <xdr:col>19</xdr:col>
      <xdr:colOff>38100</xdr:colOff>
      <xdr:row>37</xdr:row>
      <xdr:rowOff>139258</xdr:rowOff>
    </xdr:to>
    <xdr:sp macro="" textlink="">
      <xdr:nvSpPr>
        <xdr:cNvPr id="122" name="フローチャート: 判断 121"/>
        <xdr:cNvSpPr/>
      </xdr:nvSpPr>
      <xdr:spPr bwMode="auto">
        <a:xfrm>
          <a:off x="35560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124035</xdr:rowOff>
    </xdr:from>
    <xdr:ext cx="762000" cy="259045"/>
    <xdr:sp macro="" textlink="">
      <xdr:nvSpPr>
        <xdr:cNvPr id="123" name="テキスト ボックス 122"/>
        <xdr:cNvSpPr txBox="1"/>
      </xdr:nvSpPr>
      <xdr:spPr>
        <a:xfrm>
          <a:off x="3225800" y="7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164943</xdr:rowOff>
    </xdr:from>
    <xdr:to>
      <xdr:col>15</xdr:col>
      <xdr:colOff>101600</xdr:colOff>
      <xdr:row>37</xdr:row>
      <xdr:rowOff>95093</xdr:rowOff>
    </xdr:to>
    <xdr:sp macro="" textlink="">
      <xdr:nvSpPr>
        <xdr:cNvPr id="124" name="フローチャート: 判断 123"/>
        <xdr:cNvSpPr/>
      </xdr:nvSpPr>
      <xdr:spPr bwMode="auto">
        <a:xfrm>
          <a:off x="28575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79870</xdr:rowOff>
    </xdr:from>
    <xdr:ext cx="762000" cy="259045"/>
    <xdr:sp macro="" textlink="">
      <xdr:nvSpPr>
        <xdr:cNvPr id="125" name="テキスト ボックス 124"/>
        <xdr:cNvSpPr txBox="1"/>
      </xdr:nvSpPr>
      <xdr:spPr>
        <a:xfrm>
          <a:off x="2527300" y="720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272087</xdr:rowOff>
    </xdr:from>
    <xdr:to>
      <xdr:col>29</xdr:col>
      <xdr:colOff>177800</xdr:colOff>
      <xdr:row>36</xdr:row>
      <xdr:rowOff>30787</xdr:rowOff>
    </xdr:to>
    <xdr:sp macro="" textlink="">
      <xdr:nvSpPr>
        <xdr:cNvPr id="131" name="楕円 130"/>
        <xdr:cNvSpPr/>
      </xdr:nvSpPr>
      <xdr:spPr bwMode="auto">
        <a:xfrm>
          <a:off x="5600700" y="688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117164</xdr:rowOff>
    </xdr:from>
    <xdr:ext cx="762000" cy="259045"/>
    <xdr:sp macro="" textlink="">
      <xdr:nvSpPr>
        <xdr:cNvPr id="132" name="人口1人当たり決算額の推移該当値テキスト445"/>
        <xdr:cNvSpPr txBox="1"/>
      </xdr:nvSpPr>
      <xdr:spPr>
        <a:xfrm>
          <a:off x="5740400" y="672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303657</xdr:rowOff>
    </xdr:from>
    <xdr:to>
      <xdr:col>26</xdr:col>
      <xdr:colOff>101600</xdr:colOff>
      <xdr:row>36</xdr:row>
      <xdr:rowOff>62357</xdr:rowOff>
    </xdr:to>
    <xdr:sp macro="" textlink="">
      <xdr:nvSpPr>
        <xdr:cNvPr id="133" name="楕円 132"/>
        <xdr:cNvSpPr/>
      </xdr:nvSpPr>
      <xdr:spPr bwMode="auto">
        <a:xfrm>
          <a:off x="4953000" y="691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72534</xdr:rowOff>
    </xdr:from>
    <xdr:ext cx="736600" cy="259045"/>
    <xdr:sp macro="" textlink="">
      <xdr:nvSpPr>
        <xdr:cNvPr id="134" name="テキスト ボックス 133"/>
        <xdr:cNvSpPr txBox="1"/>
      </xdr:nvSpPr>
      <xdr:spPr>
        <a:xfrm>
          <a:off x="4622800" y="6682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257228</xdr:rowOff>
    </xdr:from>
    <xdr:to>
      <xdr:col>22</xdr:col>
      <xdr:colOff>165100</xdr:colOff>
      <xdr:row>36</xdr:row>
      <xdr:rowOff>15928</xdr:rowOff>
    </xdr:to>
    <xdr:sp macro="" textlink="">
      <xdr:nvSpPr>
        <xdr:cNvPr id="135" name="楕円 134"/>
        <xdr:cNvSpPr/>
      </xdr:nvSpPr>
      <xdr:spPr bwMode="auto">
        <a:xfrm>
          <a:off x="4254500" y="686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26105</xdr:rowOff>
    </xdr:from>
    <xdr:ext cx="762000" cy="259045"/>
    <xdr:sp macro="" textlink="">
      <xdr:nvSpPr>
        <xdr:cNvPr id="136" name="テキスト ボックス 135"/>
        <xdr:cNvSpPr txBox="1"/>
      </xdr:nvSpPr>
      <xdr:spPr>
        <a:xfrm>
          <a:off x="3924300" y="663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262486</xdr:rowOff>
    </xdr:from>
    <xdr:to>
      <xdr:col>19</xdr:col>
      <xdr:colOff>38100</xdr:colOff>
      <xdr:row>36</xdr:row>
      <xdr:rowOff>21186</xdr:rowOff>
    </xdr:to>
    <xdr:sp macro="" textlink="">
      <xdr:nvSpPr>
        <xdr:cNvPr id="137" name="楕円 136"/>
        <xdr:cNvSpPr/>
      </xdr:nvSpPr>
      <xdr:spPr bwMode="auto">
        <a:xfrm>
          <a:off x="3556000" y="687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31363</xdr:rowOff>
    </xdr:from>
    <xdr:ext cx="762000" cy="259045"/>
    <xdr:sp macro="" textlink="">
      <xdr:nvSpPr>
        <xdr:cNvPr id="138" name="テキスト ボックス 137"/>
        <xdr:cNvSpPr txBox="1"/>
      </xdr:nvSpPr>
      <xdr:spPr>
        <a:xfrm>
          <a:off x="3225800" y="664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194226</xdr:rowOff>
    </xdr:from>
    <xdr:to>
      <xdr:col>15</xdr:col>
      <xdr:colOff>101600</xdr:colOff>
      <xdr:row>35</xdr:row>
      <xdr:rowOff>295826</xdr:rowOff>
    </xdr:to>
    <xdr:sp macro="" textlink="">
      <xdr:nvSpPr>
        <xdr:cNvPr id="139" name="楕円 138"/>
        <xdr:cNvSpPr/>
      </xdr:nvSpPr>
      <xdr:spPr bwMode="auto">
        <a:xfrm>
          <a:off x="2857500" y="680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306003</xdr:rowOff>
    </xdr:from>
    <xdr:ext cx="762000" cy="259045"/>
    <xdr:sp macro="" textlink="">
      <xdr:nvSpPr>
        <xdr:cNvPr id="140" name="テキスト ボックス 139"/>
        <xdr:cNvSpPr txBox="1"/>
      </xdr:nvSpPr>
      <xdr:spPr>
        <a:xfrm>
          <a:off x="2527300" y="65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97,027
96,707
908.39
50,929,302
48,968,543
1,585,722
28,297,888
54,546,158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81407</xdr:rowOff>
    </xdr:from>
    <xdr:to>
      <xdr:col>24</xdr:col>
      <xdr:colOff>63500</xdr:colOff>
      <xdr:row>35</xdr:row>
      <xdr:rowOff>106455</xdr:rowOff>
    </xdr:to>
    <xdr:cxnSp macro="">
      <xdr:nvCxnSpPr>
        <xdr:cNvPr id="63" name="直線コネクタ 62"/>
        <xdr:cNvCxnSpPr/>
      </xdr:nvCxnSpPr>
      <xdr:spPr>
        <a:xfrm flipV="1">
          <a:off x="3797300" y="6082157"/>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106455</xdr:rowOff>
    </xdr:from>
    <xdr:to>
      <xdr:col>19</xdr:col>
      <xdr:colOff>177800</xdr:colOff>
      <xdr:row>35</xdr:row>
      <xdr:rowOff>150738</xdr:rowOff>
    </xdr:to>
    <xdr:cxnSp macro="">
      <xdr:nvCxnSpPr>
        <xdr:cNvPr id="66" name="直線コネクタ 65"/>
        <xdr:cNvCxnSpPr/>
      </xdr:nvCxnSpPr>
      <xdr:spPr>
        <a:xfrm flipV="1">
          <a:off x="2908300" y="6107205"/>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150738</xdr:rowOff>
    </xdr:from>
    <xdr:to>
      <xdr:col>15</xdr:col>
      <xdr:colOff>50800</xdr:colOff>
      <xdr:row>36</xdr:row>
      <xdr:rowOff>172</xdr:rowOff>
    </xdr:to>
    <xdr:cxnSp macro="">
      <xdr:nvCxnSpPr>
        <xdr:cNvPr id="69" name="直線コネクタ 68"/>
        <xdr:cNvCxnSpPr/>
      </xdr:nvCxnSpPr>
      <xdr:spPr>
        <a:xfrm flipV="1">
          <a:off x="2019300" y="6151488"/>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172</xdr:rowOff>
    </xdr:from>
    <xdr:to>
      <xdr:col>10</xdr:col>
      <xdr:colOff>114300</xdr:colOff>
      <xdr:row>36</xdr:row>
      <xdr:rowOff>16615</xdr:rowOff>
    </xdr:to>
    <xdr:cxnSp macro="">
      <xdr:nvCxnSpPr>
        <xdr:cNvPr id="72" name="直線コネクタ 71"/>
        <xdr:cNvCxnSpPr/>
      </xdr:nvCxnSpPr>
      <xdr:spPr>
        <a:xfrm flipV="1">
          <a:off x="1130300" y="6172372"/>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81373</xdr:rowOff>
    </xdr:from>
    <xdr:to>
      <xdr:col>10</xdr:col>
      <xdr:colOff>165100</xdr:colOff>
      <xdr:row>38</xdr:row>
      <xdr:rowOff>11523</xdr:rowOff>
    </xdr:to>
    <xdr:sp macro="" textlink="">
      <xdr:nvSpPr>
        <xdr:cNvPr id="73" name="フローチャート: 判断 72"/>
        <xdr:cNvSpPr/>
      </xdr:nvSpPr>
      <xdr:spPr>
        <a:xfrm>
          <a:off x="1968500" y="6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2650</xdr:rowOff>
    </xdr:from>
    <xdr:ext cx="534377" cy="259045"/>
    <xdr:sp macro="" textlink="">
      <xdr:nvSpPr>
        <xdr:cNvPr id="74" name="テキスト ボックス 73"/>
        <xdr:cNvSpPr txBox="1"/>
      </xdr:nvSpPr>
      <xdr:spPr>
        <a:xfrm>
          <a:off x="1752111" y="65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90500</xdr:rowOff>
    </xdr:from>
    <xdr:to>
      <xdr:col>6</xdr:col>
      <xdr:colOff>38100</xdr:colOff>
      <xdr:row>38</xdr:row>
      <xdr:rowOff>20650</xdr:rowOff>
    </xdr:to>
    <xdr:sp macro="" textlink="">
      <xdr:nvSpPr>
        <xdr:cNvPr id="75" name="フローチャート: 判断 74"/>
        <xdr:cNvSpPr/>
      </xdr:nvSpPr>
      <xdr:spPr>
        <a:xfrm>
          <a:off x="1079500" y="64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11777</xdr:rowOff>
    </xdr:from>
    <xdr:ext cx="534377" cy="259045"/>
    <xdr:sp macro="" textlink="">
      <xdr:nvSpPr>
        <xdr:cNvPr id="76" name="テキスト ボックス 75"/>
        <xdr:cNvSpPr txBox="1"/>
      </xdr:nvSpPr>
      <xdr:spPr>
        <a:xfrm>
          <a:off x="863111" y="65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82" name="楕円 81"/>
        <xdr:cNvSpPr/>
      </xdr:nvSpPr>
      <xdr:spPr>
        <a:xfrm>
          <a:off x="45847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53484</xdr:rowOff>
    </xdr:from>
    <xdr:ext cx="534377" cy="259045"/>
    <xdr:sp macro="" textlink="">
      <xdr:nvSpPr>
        <xdr:cNvPr id="83" name="人件費該当値テキスト"/>
        <xdr:cNvSpPr txBox="1"/>
      </xdr:nvSpPr>
      <xdr:spPr>
        <a:xfrm>
          <a:off x="4686300" y="58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55655</xdr:rowOff>
    </xdr:from>
    <xdr:to>
      <xdr:col>20</xdr:col>
      <xdr:colOff>38100</xdr:colOff>
      <xdr:row>35</xdr:row>
      <xdr:rowOff>157255</xdr:rowOff>
    </xdr:to>
    <xdr:sp macro="" textlink="">
      <xdr:nvSpPr>
        <xdr:cNvPr id="84" name="楕円 83"/>
        <xdr:cNvSpPr/>
      </xdr:nvSpPr>
      <xdr:spPr>
        <a:xfrm>
          <a:off x="3746500" y="60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2332</xdr:rowOff>
    </xdr:from>
    <xdr:ext cx="534377" cy="259045"/>
    <xdr:sp macro="" textlink="">
      <xdr:nvSpPr>
        <xdr:cNvPr id="85" name="テキスト ボックス 84"/>
        <xdr:cNvSpPr txBox="1"/>
      </xdr:nvSpPr>
      <xdr:spPr>
        <a:xfrm>
          <a:off x="3530111" y="5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99938</xdr:rowOff>
    </xdr:from>
    <xdr:to>
      <xdr:col>15</xdr:col>
      <xdr:colOff>101600</xdr:colOff>
      <xdr:row>36</xdr:row>
      <xdr:rowOff>30088</xdr:rowOff>
    </xdr:to>
    <xdr:sp macro="" textlink="">
      <xdr:nvSpPr>
        <xdr:cNvPr id="86" name="楕円 85"/>
        <xdr:cNvSpPr/>
      </xdr:nvSpPr>
      <xdr:spPr>
        <a:xfrm>
          <a:off x="2857500" y="61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46615</xdr:rowOff>
    </xdr:from>
    <xdr:ext cx="534377" cy="259045"/>
    <xdr:sp macro="" textlink="">
      <xdr:nvSpPr>
        <xdr:cNvPr id="87" name="テキスト ボックス 86"/>
        <xdr:cNvSpPr txBox="1"/>
      </xdr:nvSpPr>
      <xdr:spPr>
        <a:xfrm>
          <a:off x="2641111" y="58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120822</xdr:rowOff>
    </xdr:from>
    <xdr:to>
      <xdr:col>10</xdr:col>
      <xdr:colOff>165100</xdr:colOff>
      <xdr:row>36</xdr:row>
      <xdr:rowOff>50972</xdr:rowOff>
    </xdr:to>
    <xdr:sp macro="" textlink="">
      <xdr:nvSpPr>
        <xdr:cNvPr id="88" name="楕円 87"/>
        <xdr:cNvSpPr/>
      </xdr:nvSpPr>
      <xdr:spPr>
        <a:xfrm>
          <a:off x="1968500" y="61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67499</xdr:rowOff>
    </xdr:from>
    <xdr:ext cx="534377" cy="259045"/>
    <xdr:sp macro="" textlink="">
      <xdr:nvSpPr>
        <xdr:cNvPr id="89" name="テキスト ボックス 88"/>
        <xdr:cNvSpPr txBox="1"/>
      </xdr:nvSpPr>
      <xdr:spPr>
        <a:xfrm>
          <a:off x="1752111" y="58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137265</xdr:rowOff>
    </xdr:from>
    <xdr:to>
      <xdr:col>6</xdr:col>
      <xdr:colOff>38100</xdr:colOff>
      <xdr:row>36</xdr:row>
      <xdr:rowOff>67415</xdr:rowOff>
    </xdr:to>
    <xdr:sp macro="" textlink="">
      <xdr:nvSpPr>
        <xdr:cNvPr id="90" name="楕円 89"/>
        <xdr:cNvSpPr/>
      </xdr:nvSpPr>
      <xdr:spPr>
        <a:xfrm>
          <a:off x="1079500" y="61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83942</xdr:rowOff>
    </xdr:from>
    <xdr:ext cx="534377" cy="259045"/>
    <xdr:sp macro="" textlink="">
      <xdr:nvSpPr>
        <xdr:cNvPr id="91" name="テキスト ボックス 90"/>
        <xdr:cNvSpPr txBox="1"/>
      </xdr:nvSpPr>
      <xdr:spPr>
        <a:xfrm>
          <a:off x="863111" y="59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102454</xdr:rowOff>
    </xdr:from>
    <xdr:to>
      <xdr:col>24</xdr:col>
      <xdr:colOff>63500</xdr:colOff>
      <xdr:row>55</xdr:row>
      <xdr:rowOff>137724</xdr:rowOff>
    </xdr:to>
    <xdr:cxnSp macro="">
      <xdr:nvCxnSpPr>
        <xdr:cNvPr id="123" name="直線コネクタ 122"/>
        <xdr:cNvCxnSpPr/>
      </xdr:nvCxnSpPr>
      <xdr:spPr>
        <a:xfrm flipV="1">
          <a:off x="3797300" y="9532204"/>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77227</xdr:rowOff>
    </xdr:from>
    <xdr:to>
      <xdr:col>19</xdr:col>
      <xdr:colOff>177800</xdr:colOff>
      <xdr:row>55</xdr:row>
      <xdr:rowOff>137724</xdr:rowOff>
    </xdr:to>
    <xdr:cxnSp macro="">
      <xdr:nvCxnSpPr>
        <xdr:cNvPr id="126" name="直線コネクタ 125"/>
        <xdr:cNvCxnSpPr/>
      </xdr:nvCxnSpPr>
      <xdr:spPr>
        <a:xfrm>
          <a:off x="2908300" y="9506977"/>
          <a:ext cx="889000" cy="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77227</xdr:rowOff>
    </xdr:from>
    <xdr:to>
      <xdr:col>15</xdr:col>
      <xdr:colOff>50800</xdr:colOff>
      <xdr:row>55</xdr:row>
      <xdr:rowOff>165646</xdr:rowOff>
    </xdr:to>
    <xdr:cxnSp macro="">
      <xdr:nvCxnSpPr>
        <xdr:cNvPr id="129" name="直線コネクタ 128"/>
        <xdr:cNvCxnSpPr/>
      </xdr:nvCxnSpPr>
      <xdr:spPr>
        <a:xfrm flipV="1">
          <a:off x="2019300" y="9506977"/>
          <a:ext cx="889000" cy="8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165646</xdr:rowOff>
    </xdr:from>
    <xdr:to>
      <xdr:col>10</xdr:col>
      <xdr:colOff>114300</xdr:colOff>
      <xdr:row>56</xdr:row>
      <xdr:rowOff>22444</xdr:rowOff>
    </xdr:to>
    <xdr:cxnSp macro="">
      <xdr:nvCxnSpPr>
        <xdr:cNvPr id="132" name="直線コネクタ 131"/>
        <xdr:cNvCxnSpPr/>
      </xdr:nvCxnSpPr>
      <xdr:spPr>
        <a:xfrm flipV="1">
          <a:off x="1130300" y="959539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68685</xdr:rowOff>
    </xdr:from>
    <xdr:to>
      <xdr:col>10</xdr:col>
      <xdr:colOff>165100</xdr:colOff>
      <xdr:row>56</xdr:row>
      <xdr:rowOff>170285</xdr:rowOff>
    </xdr:to>
    <xdr:sp macro="" textlink="">
      <xdr:nvSpPr>
        <xdr:cNvPr id="133" name="フローチャート: 判断 132"/>
        <xdr:cNvSpPr/>
      </xdr:nvSpPr>
      <xdr:spPr>
        <a:xfrm>
          <a:off x="1968500" y="9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161412</xdr:rowOff>
    </xdr:from>
    <xdr:ext cx="534377" cy="259045"/>
    <xdr:sp macro="" textlink="">
      <xdr:nvSpPr>
        <xdr:cNvPr id="134" name="テキスト ボックス 133"/>
        <xdr:cNvSpPr txBox="1"/>
      </xdr:nvSpPr>
      <xdr:spPr>
        <a:xfrm>
          <a:off x="1752111" y="9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111140</xdr:rowOff>
    </xdr:from>
    <xdr:to>
      <xdr:col>6</xdr:col>
      <xdr:colOff>38100</xdr:colOff>
      <xdr:row>57</xdr:row>
      <xdr:rowOff>41290</xdr:rowOff>
    </xdr:to>
    <xdr:sp macro="" textlink="">
      <xdr:nvSpPr>
        <xdr:cNvPr id="135" name="フローチャート: 判断 134"/>
        <xdr:cNvSpPr/>
      </xdr:nvSpPr>
      <xdr:spPr>
        <a:xfrm>
          <a:off x="1079500" y="97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32417</xdr:rowOff>
    </xdr:from>
    <xdr:ext cx="534377" cy="259045"/>
    <xdr:sp macro="" textlink="">
      <xdr:nvSpPr>
        <xdr:cNvPr id="136" name="テキスト ボックス 135"/>
        <xdr:cNvSpPr txBox="1"/>
      </xdr:nvSpPr>
      <xdr:spPr>
        <a:xfrm>
          <a:off x="863111" y="980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51654</xdr:rowOff>
    </xdr:from>
    <xdr:to>
      <xdr:col>24</xdr:col>
      <xdr:colOff>114300</xdr:colOff>
      <xdr:row>55</xdr:row>
      <xdr:rowOff>153254</xdr:rowOff>
    </xdr:to>
    <xdr:sp macro="" textlink="">
      <xdr:nvSpPr>
        <xdr:cNvPr id="142" name="楕円 141"/>
        <xdr:cNvSpPr/>
      </xdr:nvSpPr>
      <xdr:spPr>
        <a:xfrm>
          <a:off x="4584700" y="94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30081</xdr:rowOff>
    </xdr:from>
    <xdr:ext cx="534377" cy="259045"/>
    <xdr:sp macro="" textlink="">
      <xdr:nvSpPr>
        <xdr:cNvPr id="143" name="物件費該当値テキスト"/>
        <xdr:cNvSpPr txBox="1"/>
      </xdr:nvSpPr>
      <xdr:spPr>
        <a:xfrm>
          <a:off x="4686300" y="945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86924</xdr:rowOff>
    </xdr:from>
    <xdr:to>
      <xdr:col>20</xdr:col>
      <xdr:colOff>38100</xdr:colOff>
      <xdr:row>56</xdr:row>
      <xdr:rowOff>17074</xdr:rowOff>
    </xdr:to>
    <xdr:sp macro="" textlink="">
      <xdr:nvSpPr>
        <xdr:cNvPr id="144" name="楕円 143"/>
        <xdr:cNvSpPr/>
      </xdr:nvSpPr>
      <xdr:spPr>
        <a:xfrm>
          <a:off x="3746500" y="9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8201</xdr:rowOff>
    </xdr:from>
    <xdr:ext cx="534377" cy="259045"/>
    <xdr:sp macro="" textlink="">
      <xdr:nvSpPr>
        <xdr:cNvPr id="145" name="テキスト ボックス 144"/>
        <xdr:cNvSpPr txBox="1"/>
      </xdr:nvSpPr>
      <xdr:spPr>
        <a:xfrm>
          <a:off x="3530111" y="9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26427</xdr:rowOff>
    </xdr:from>
    <xdr:to>
      <xdr:col>15</xdr:col>
      <xdr:colOff>101600</xdr:colOff>
      <xdr:row>55</xdr:row>
      <xdr:rowOff>128027</xdr:rowOff>
    </xdr:to>
    <xdr:sp macro="" textlink="">
      <xdr:nvSpPr>
        <xdr:cNvPr id="146" name="楕円 145"/>
        <xdr:cNvSpPr/>
      </xdr:nvSpPr>
      <xdr:spPr>
        <a:xfrm>
          <a:off x="2857500" y="94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119154</xdr:rowOff>
    </xdr:from>
    <xdr:ext cx="534377" cy="259045"/>
    <xdr:sp macro="" textlink="">
      <xdr:nvSpPr>
        <xdr:cNvPr id="147" name="テキスト ボックス 146"/>
        <xdr:cNvSpPr txBox="1"/>
      </xdr:nvSpPr>
      <xdr:spPr>
        <a:xfrm>
          <a:off x="2641111" y="95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114846</xdr:rowOff>
    </xdr:from>
    <xdr:to>
      <xdr:col>10</xdr:col>
      <xdr:colOff>165100</xdr:colOff>
      <xdr:row>56</xdr:row>
      <xdr:rowOff>44996</xdr:rowOff>
    </xdr:to>
    <xdr:sp macro="" textlink="">
      <xdr:nvSpPr>
        <xdr:cNvPr id="148" name="楕円 147"/>
        <xdr:cNvSpPr/>
      </xdr:nvSpPr>
      <xdr:spPr>
        <a:xfrm>
          <a:off x="1968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61523</xdr:rowOff>
    </xdr:from>
    <xdr:ext cx="534377" cy="259045"/>
    <xdr:sp macro="" textlink="">
      <xdr:nvSpPr>
        <xdr:cNvPr id="149" name="テキスト ボックス 148"/>
        <xdr:cNvSpPr txBox="1"/>
      </xdr:nvSpPr>
      <xdr:spPr>
        <a:xfrm>
          <a:off x="1752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143094</xdr:rowOff>
    </xdr:from>
    <xdr:to>
      <xdr:col>6</xdr:col>
      <xdr:colOff>38100</xdr:colOff>
      <xdr:row>56</xdr:row>
      <xdr:rowOff>73244</xdr:rowOff>
    </xdr:to>
    <xdr:sp macro="" textlink="">
      <xdr:nvSpPr>
        <xdr:cNvPr id="150" name="楕円 149"/>
        <xdr:cNvSpPr/>
      </xdr:nvSpPr>
      <xdr:spPr>
        <a:xfrm>
          <a:off x="1079500" y="95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89771</xdr:rowOff>
    </xdr:from>
    <xdr:ext cx="534377" cy="259045"/>
    <xdr:sp macro="" textlink="">
      <xdr:nvSpPr>
        <xdr:cNvPr id="151" name="テキスト ボックス 150"/>
        <xdr:cNvSpPr txBox="1"/>
      </xdr:nvSpPr>
      <xdr:spPr>
        <a:xfrm>
          <a:off x="863111" y="934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158514</xdr:rowOff>
    </xdr:from>
    <xdr:to>
      <xdr:col>24</xdr:col>
      <xdr:colOff>63500</xdr:colOff>
      <xdr:row>77</xdr:row>
      <xdr:rowOff>67554</xdr:rowOff>
    </xdr:to>
    <xdr:cxnSp macro="">
      <xdr:nvCxnSpPr>
        <xdr:cNvPr id="178" name="直線コネクタ 177"/>
        <xdr:cNvCxnSpPr/>
      </xdr:nvCxnSpPr>
      <xdr:spPr>
        <a:xfrm flipV="1">
          <a:off x="3797300" y="13188714"/>
          <a:ext cx="838200" cy="8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60719</xdr:rowOff>
    </xdr:from>
    <xdr:to>
      <xdr:col>19</xdr:col>
      <xdr:colOff>177800</xdr:colOff>
      <xdr:row>77</xdr:row>
      <xdr:rowOff>67554</xdr:rowOff>
    </xdr:to>
    <xdr:cxnSp macro="">
      <xdr:nvCxnSpPr>
        <xdr:cNvPr id="181" name="直線コネクタ 180"/>
        <xdr:cNvCxnSpPr/>
      </xdr:nvCxnSpPr>
      <xdr:spPr>
        <a:xfrm>
          <a:off x="2908300" y="13262369"/>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51963</xdr:rowOff>
    </xdr:from>
    <xdr:to>
      <xdr:col>15</xdr:col>
      <xdr:colOff>50800</xdr:colOff>
      <xdr:row>77</xdr:row>
      <xdr:rowOff>60719</xdr:rowOff>
    </xdr:to>
    <xdr:cxnSp macro="">
      <xdr:nvCxnSpPr>
        <xdr:cNvPr id="184" name="直線コネクタ 183"/>
        <xdr:cNvCxnSpPr/>
      </xdr:nvCxnSpPr>
      <xdr:spPr>
        <a:xfrm>
          <a:off x="2019300" y="13253613"/>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51963</xdr:rowOff>
    </xdr:from>
    <xdr:to>
      <xdr:col>10</xdr:col>
      <xdr:colOff>114300</xdr:colOff>
      <xdr:row>77</xdr:row>
      <xdr:rowOff>72103</xdr:rowOff>
    </xdr:to>
    <xdr:cxnSp macro="">
      <xdr:nvCxnSpPr>
        <xdr:cNvPr id="187" name="直線コネクタ 186"/>
        <xdr:cNvCxnSpPr/>
      </xdr:nvCxnSpPr>
      <xdr:spPr>
        <a:xfrm flipV="1">
          <a:off x="1130300" y="13253613"/>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169596</xdr:rowOff>
    </xdr:from>
    <xdr:to>
      <xdr:col>10</xdr:col>
      <xdr:colOff>165100</xdr:colOff>
      <xdr:row>78</xdr:row>
      <xdr:rowOff>99746</xdr:rowOff>
    </xdr:to>
    <xdr:sp macro="" textlink="">
      <xdr:nvSpPr>
        <xdr:cNvPr id="188" name="フローチャート: 判断 187"/>
        <xdr:cNvSpPr/>
      </xdr:nvSpPr>
      <xdr:spPr>
        <a:xfrm>
          <a:off x="1968500" y="133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90873</xdr:rowOff>
    </xdr:from>
    <xdr:ext cx="469744" cy="259045"/>
    <xdr:sp macro="" textlink="">
      <xdr:nvSpPr>
        <xdr:cNvPr id="189" name="テキスト ボックス 188"/>
        <xdr:cNvSpPr txBox="1"/>
      </xdr:nvSpPr>
      <xdr:spPr>
        <a:xfrm>
          <a:off x="1784428"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3266</xdr:rowOff>
    </xdr:from>
    <xdr:to>
      <xdr:col>6</xdr:col>
      <xdr:colOff>38100</xdr:colOff>
      <xdr:row>78</xdr:row>
      <xdr:rowOff>104866</xdr:rowOff>
    </xdr:to>
    <xdr:sp macro="" textlink="">
      <xdr:nvSpPr>
        <xdr:cNvPr id="190" name="フローチャート: 判断 189"/>
        <xdr:cNvSpPr/>
      </xdr:nvSpPr>
      <xdr:spPr>
        <a:xfrm>
          <a:off x="1079500" y="1337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95993</xdr:rowOff>
    </xdr:from>
    <xdr:ext cx="469744" cy="259045"/>
    <xdr:sp macro="" textlink="">
      <xdr:nvSpPr>
        <xdr:cNvPr id="191" name="テキスト ボックス 190"/>
        <xdr:cNvSpPr txBox="1"/>
      </xdr:nvSpPr>
      <xdr:spPr>
        <a:xfrm>
          <a:off x="895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107714</xdr:rowOff>
    </xdr:from>
    <xdr:to>
      <xdr:col>24</xdr:col>
      <xdr:colOff>114300</xdr:colOff>
      <xdr:row>77</xdr:row>
      <xdr:rowOff>37864</xdr:rowOff>
    </xdr:to>
    <xdr:sp macro="" textlink="">
      <xdr:nvSpPr>
        <xdr:cNvPr id="197" name="楕円 196"/>
        <xdr:cNvSpPr/>
      </xdr:nvSpPr>
      <xdr:spPr>
        <a:xfrm>
          <a:off x="4584700" y="131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130591</xdr:rowOff>
    </xdr:from>
    <xdr:ext cx="534377" cy="259045"/>
    <xdr:sp macro="" textlink="">
      <xdr:nvSpPr>
        <xdr:cNvPr id="198" name="維持補修費該当値テキスト"/>
        <xdr:cNvSpPr txBox="1"/>
      </xdr:nvSpPr>
      <xdr:spPr>
        <a:xfrm>
          <a:off x="4686300" y="1298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16754</xdr:rowOff>
    </xdr:from>
    <xdr:to>
      <xdr:col>20</xdr:col>
      <xdr:colOff>38100</xdr:colOff>
      <xdr:row>77</xdr:row>
      <xdr:rowOff>118354</xdr:rowOff>
    </xdr:to>
    <xdr:sp macro="" textlink="">
      <xdr:nvSpPr>
        <xdr:cNvPr id="199" name="楕円 198"/>
        <xdr:cNvSpPr/>
      </xdr:nvSpPr>
      <xdr:spPr>
        <a:xfrm>
          <a:off x="3746500" y="132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134881</xdr:rowOff>
    </xdr:from>
    <xdr:ext cx="534377" cy="259045"/>
    <xdr:sp macro="" textlink="">
      <xdr:nvSpPr>
        <xdr:cNvPr id="200" name="テキスト ボックス 199"/>
        <xdr:cNvSpPr txBox="1"/>
      </xdr:nvSpPr>
      <xdr:spPr>
        <a:xfrm>
          <a:off x="3530111" y="129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9919</xdr:rowOff>
    </xdr:from>
    <xdr:to>
      <xdr:col>15</xdr:col>
      <xdr:colOff>101600</xdr:colOff>
      <xdr:row>77</xdr:row>
      <xdr:rowOff>111519</xdr:rowOff>
    </xdr:to>
    <xdr:sp macro="" textlink="">
      <xdr:nvSpPr>
        <xdr:cNvPr id="201" name="楕円 200"/>
        <xdr:cNvSpPr/>
      </xdr:nvSpPr>
      <xdr:spPr>
        <a:xfrm>
          <a:off x="2857500" y="132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128046</xdr:rowOff>
    </xdr:from>
    <xdr:ext cx="534377" cy="259045"/>
    <xdr:sp macro="" textlink="">
      <xdr:nvSpPr>
        <xdr:cNvPr id="202" name="テキスト ボックス 201"/>
        <xdr:cNvSpPr txBox="1"/>
      </xdr:nvSpPr>
      <xdr:spPr>
        <a:xfrm>
          <a:off x="2641111" y="129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xdr:rowOff>
    </xdr:from>
    <xdr:to>
      <xdr:col>10</xdr:col>
      <xdr:colOff>165100</xdr:colOff>
      <xdr:row>77</xdr:row>
      <xdr:rowOff>102763</xdr:rowOff>
    </xdr:to>
    <xdr:sp macro="" textlink="">
      <xdr:nvSpPr>
        <xdr:cNvPr id="203" name="楕円 202"/>
        <xdr:cNvSpPr/>
      </xdr:nvSpPr>
      <xdr:spPr>
        <a:xfrm>
          <a:off x="1968500" y="132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119290</xdr:rowOff>
    </xdr:from>
    <xdr:ext cx="534377" cy="259045"/>
    <xdr:sp macro="" textlink="">
      <xdr:nvSpPr>
        <xdr:cNvPr id="204" name="テキスト ボックス 203"/>
        <xdr:cNvSpPr txBox="1"/>
      </xdr:nvSpPr>
      <xdr:spPr>
        <a:xfrm>
          <a:off x="1752111" y="129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21303</xdr:rowOff>
    </xdr:from>
    <xdr:to>
      <xdr:col>6</xdr:col>
      <xdr:colOff>38100</xdr:colOff>
      <xdr:row>77</xdr:row>
      <xdr:rowOff>122903</xdr:rowOff>
    </xdr:to>
    <xdr:sp macro="" textlink="">
      <xdr:nvSpPr>
        <xdr:cNvPr id="205" name="楕円 204"/>
        <xdr:cNvSpPr/>
      </xdr:nvSpPr>
      <xdr:spPr>
        <a:xfrm>
          <a:off x="1079500" y="132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139430</xdr:rowOff>
    </xdr:from>
    <xdr:ext cx="534377" cy="259045"/>
    <xdr:sp macro="" textlink="">
      <xdr:nvSpPr>
        <xdr:cNvPr id="206" name="テキスト ボックス 205"/>
        <xdr:cNvSpPr txBox="1"/>
      </xdr:nvSpPr>
      <xdr:spPr>
        <a:xfrm>
          <a:off x="863111" y="129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50381</xdr:rowOff>
    </xdr:from>
    <xdr:to>
      <xdr:col>24</xdr:col>
      <xdr:colOff>63500</xdr:colOff>
      <xdr:row>97</xdr:row>
      <xdr:rowOff>82665</xdr:rowOff>
    </xdr:to>
    <xdr:cxnSp macro="">
      <xdr:nvCxnSpPr>
        <xdr:cNvPr id="236" name="直線コネクタ 235"/>
        <xdr:cNvCxnSpPr/>
      </xdr:nvCxnSpPr>
      <xdr:spPr>
        <a:xfrm flipV="1">
          <a:off x="3797300" y="16681031"/>
          <a:ext cx="838200" cy="3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82665</xdr:rowOff>
    </xdr:from>
    <xdr:to>
      <xdr:col>19</xdr:col>
      <xdr:colOff>177800</xdr:colOff>
      <xdr:row>97</xdr:row>
      <xdr:rowOff>104966</xdr:rowOff>
    </xdr:to>
    <xdr:cxnSp macro="">
      <xdr:nvCxnSpPr>
        <xdr:cNvPr id="239" name="直線コネクタ 238"/>
        <xdr:cNvCxnSpPr/>
      </xdr:nvCxnSpPr>
      <xdr:spPr>
        <a:xfrm flipV="1">
          <a:off x="2908300" y="16713315"/>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104966</xdr:rowOff>
    </xdr:from>
    <xdr:to>
      <xdr:col>15</xdr:col>
      <xdr:colOff>50800</xdr:colOff>
      <xdr:row>97</xdr:row>
      <xdr:rowOff>135776</xdr:rowOff>
    </xdr:to>
    <xdr:cxnSp macro="">
      <xdr:nvCxnSpPr>
        <xdr:cNvPr id="242" name="直線コネクタ 241"/>
        <xdr:cNvCxnSpPr/>
      </xdr:nvCxnSpPr>
      <xdr:spPr>
        <a:xfrm flipV="1">
          <a:off x="2019300" y="16735616"/>
          <a:ext cx="8890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135776</xdr:rowOff>
    </xdr:from>
    <xdr:to>
      <xdr:col>10</xdr:col>
      <xdr:colOff>114300</xdr:colOff>
      <xdr:row>98</xdr:row>
      <xdr:rowOff>29248</xdr:rowOff>
    </xdr:to>
    <xdr:cxnSp macro="">
      <xdr:nvCxnSpPr>
        <xdr:cNvPr id="245" name="直線コネクタ 244"/>
        <xdr:cNvCxnSpPr/>
      </xdr:nvCxnSpPr>
      <xdr:spPr>
        <a:xfrm flipV="1">
          <a:off x="1130300" y="1676642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171031</xdr:rowOff>
    </xdr:from>
    <xdr:to>
      <xdr:col>24</xdr:col>
      <xdr:colOff>114300</xdr:colOff>
      <xdr:row>97</xdr:row>
      <xdr:rowOff>101181</xdr:rowOff>
    </xdr:to>
    <xdr:sp macro="" textlink="">
      <xdr:nvSpPr>
        <xdr:cNvPr id="255" name="楕円 254"/>
        <xdr:cNvSpPr/>
      </xdr:nvSpPr>
      <xdr:spPr>
        <a:xfrm>
          <a:off x="4584700" y="166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149458</xdr:rowOff>
    </xdr:from>
    <xdr:ext cx="534377" cy="259045"/>
    <xdr:sp macro="" textlink="">
      <xdr:nvSpPr>
        <xdr:cNvPr id="256" name="扶助費該当値テキスト"/>
        <xdr:cNvSpPr txBox="1"/>
      </xdr:nvSpPr>
      <xdr:spPr>
        <a:xfrm>
          <a:off x="4686300" y="166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31865</xdr:rowOff>
    </xdr:from>
    <xdr:to>
      <xdr:col>20</xdr:col>
      <xdr:colOff>38100</xdr:colOff>
      <xdr:row>97</xdr:row>
      <xdr:rowOff>133465</xdr:rowOff>
    </xdr:to>
    <xdr:sp macro="" textlink="">
      <xdr:nvSpPr>
        <xdr:cNvPr id="257" name="楕円 256"/>
        <xdr:cNvSpPr/>
      </xdr:nvSpPr>
      <xdr:spPr>
        <a:xfrm>
          <a:off x="3746500" y="166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124592</xdr:rowOff>
    </xdr:from>
    <xdr:ext cx="534377" cy="259045"/>
    <xdr:sp macro="" textlink="">
      <xdr:nvSpPr>
        <xdr:cNvPr id="258" name="テキスト ボックス 257"/>
        <xdr:cNvSpPr txBox="1"/>
      </xdr:nvSpPr>
      <xdr:spPr>
        <a:xfrm>
          <a:off x="3530111" y="167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54166</xdr:rowOff>
    </xdr:from>
    <xdr:to>
      <xdr:col>15</xdr:col>
      <xdr:colOff>101600</xdr:colOff>
      <xdr:row>97</xdr:row>
      <xdr:rowOff>155766</xdr:rowOff>
    </xdr:to>
    <xdr:sp macro="" textlink="">
      <xdr:nvSpPr>
        <xdr:cNvPr id="259" name="楕円 258"/>
        <xdr:cNvSpPr/>
      </xdr:nvSpPr>
      <xdr:spPr>
        <a:xfrm>
          <a:off x="2857500" y="166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146893</xdr:rowOff>
    </xdr:from>
    <xdr:ext cx="534377" cy="259045"/>
    <xdr:sp macro="" textlink="">
      <xdr:nvSpPr>
        <xdr:cNvPr id="260" name="テキスト ボックス 259"/>
        <xdr:cNvSpPr txBox="1"/>
      </xdr:nvSpPr>
      <xdr:spPr>
        <a:xfrm>
          <a:off x="2641111" y="167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84976</xdr:rowOff>
    </xdr:from>
    <xdr:to>
      <xdr:col>10</xdr:col>
      <xdr:colOff>165100</xdr:colOff>
      <xdr:row>98</xdr:row>
      <xdr:rowOff>15126</xdr:rowOff>
    </xdr:to>
    <xdr:sp macro="" textlink="">
      <xdr:nvSpPr>
        <xdr:cNvPr id="261" name="楕円 260"/>
        <xdr:cNvSpPr/>
      </xdr:nvSpPr>
      <xdr:spPr>
        <a:xfrm>
          <a:off x="1968500" y="167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6253</xdr:rowOff>
    </xdr:from>
    <xdr:ext cx="534377" cy="259045"/>
    <xdr:sp macro="" textlink="">
      <xdr:nvSpPr>
        <xdr:cNvPr id="262" name="テキスト ボックス 261"/>
        <xdr:cNvSpPr txBox="1"/>
      </xdr:nvSpPr>
      <xdr:spPr>
        <a:xfrm>
          <a:off x="1752111" y="168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149898</xdr:rowOff>
    </xdr:from>
    <xdr:to>
      <xdr:col>6</xdr:col>
      <xdr:colOff>38100</xdr:colOff>
      <xdr:row>98</xdr:row>
      <xdr:rowOff>80048</xdr:rowOff>
    </xdr:to>
    <xdr:sp macro="" textlink="">
      <xdr:nvSpPr>
        <xdr:cNvPr id="263" name="楕円 262"/>
        <xdr:cNvSpPr/>
      </xdr:nvSpPr>
      <xdr:spPr>
        <a:xfrm>
          <a:off x="1079500" y="167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71175</xdr:rowOff>
    </xdr:from>
    <xdr:ext cx="534377" cy="259045"/>
    <xdr:sp macro="" textlink="">
      <xdr:nvSpPr>
        <xdr:cNvPr id="264" name="テキスト ボックス 263"/>
        <xdr:cNvSpPr txBox="1"/>
      </xdr:nvSpPr>
      <xdr:spPr>
        <a:xfrm>
          <a:off x="863111" y="168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151685</xdr:rowOff>
    </xdr:from>
    <xdr:to>
      <xdr:col>55</xdr:col>
      <xdr:colOff>0</xdr:colOff>
      <xdr:row>36</xdr:row>
      <xdr:rowOff>5300</xdr:rowOff>
    </xdr:to>
    <xdr:cxnSp macro="">
      <xdr:nvCxnSpPr>
        <xdr:cNvPr id="296" name="直線コネクタ 295"/>
        <xdr:cNvCxnSpPr/>
      </xdr:nvCxnSpPr>
      <xdr:spPr>
        <a:xfrm>
          <a:off x="9639300" y="5980985"/>
          <a:ext cx="838200" cy="1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151685</xdr:rowOff>
    </xdr:from>
    <xdr:to>
      <xdr:col>50</xdr:col>
      <xdr:colOff>114300</xdr:colOff>
      <xdr:row>35</xdr:row>
      <xdr:rowOff>111190</xdr:rowOff>
    </xdr:to>
    <xdr:cxnSp macro="">
      <xdr:nvCxnSpPr>
        <xdr:cNvPr id="299" name="直線コネクタ 298"/>
        <xdr:cNvCxnSpPr/>
      </xdr:nvCxnSpPr>
      <xdr:spPr>
        <a:xfrm flipV="1">
          <a:off x="8750300" y="5980985"/>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111190</xdr:rowOff>
    </xdr:from>
    <xdr:to>
      <xdr:col>45</xdr:col>
      <xdr:colOff>177800</xdr:colOff>
      <xdr:row>36</xdr:row>
      <xdr:rowOff>58204</xdr:rowOff>
    </xdr:to>
    <xdr:cxnSp macro="">
      <xdr:nvCxnSpPr>
        <xdr:cNvPr id="302" name="直線コネクタ 301"/>
        <xdr:cNvCxnSpPr/>
      </xdr:nvCxnSpPr>
      <xdr:spPr>
        <a:xfrm flipV="1">
          <a:off x="7861300" y="6111940"/>
          <a:ext cx="889000" cy="1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58204</xdr:rowOff>
    </xdr:from>
    <xdr:to>
      <xdr:col>41</xdr:col>
      <xdr:colOff>50800</xdr:colOff>
      <xdr:row>38</xdr:row>
      <xdr:rowOff>56669</xdr:rowOff>
    </xdr:to>
    <xdr:cxnSp macro="">
      <xdr:nvCxnSpPr>
        <xdr:cNvPr id="305" name="直線コネクタ 304"/>
        <xdr:cNvCxnSpPr/>
      </xdr:nvCxnSpPr>
      <xdr:spPr>
        <a:xfrm flipV="1">
          <a:off x="6972300" y="6230404"/>
          <a:ext cx="889000" cy="3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22116</xdr:rowOff>
    </xdr:from>
    <xdr:to>
      <xdr:col>41</xdr:col>
      <xdr:colOff>101600</xdr:colOff>
      <xdr:row>38</xdr:row>
      <xdr:rowOff>123716</xdr:rowOff>
    </xdr:to>
    <xdr:sp macro="" textlink="">
      <xdr:nvSpPr>
        <xdr:cNvPr id="306" name="フローチャート: 判断 305"/>
        <xdr:cNvSpPr/>
      </xdr:nvSpPr>
      <xdr:spPr>
        <a:xfrm>
          <a:off x="7810500" y="653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114843</xdr:rowOff>
    </xdr:from>
    <xdr:ext cx="534377" cy="259045"/>
    <xdr:sp macro="" textlink="">
      <xdr:nvSpPr>
        <xdr:cNvPr id="307" name="テキスト ボックス 306"/>
        <xdr:cNvSpPr txBox="1"/>
      </xdr:nvSpPr>
      <xdr:spPr>
        <a:xfrm>
          <a:off x="7594111" y="66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20386</xdr:rowOff>
    </xdr:from>
    <xdr:to>
      <xdr:col>36</xdr:col>
      <xdr:colOff>165100</xdr:colOff>
      <xdr:row>38</xdr:row>
      <xdr:rowOff>121986</xdr:rowOff>
    </xdr:to>
    <xdr:sp macro="" textlink="">
      <xdr:nvSpPr>
        <xdr:cNvPr id="308" name="フローチャート: 判断 307"/>
        <xdr:cNvSpPr/>
      </xdr:nvSpPr>
      <xdr:spPr>
        <a:xfrm>
          <a:off x="6921500" y="653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113113</xdr:rowOff>
    </xdr:from>
    <xdr:ext cx="534377" cy="259045"/>
    <xdr:sp macro="" textlink="">
      <xdr:nvSpPr>
        <xdr:cNvPr id="309" name="テキスト ボックス 308"/>
        <xdr:cNvSpPr txBox="1"/>
      </xdr:nvSpPr>
      <xdr:spPr>
        <a:xfrm>
          <a:off x="6705111" y="66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125950</xdr:rowOff>
    </xdr:from>
    <xdr:to>
      <xdr:col>55</xdr:col>
      <xdr:colOff>50800</xdr:colOff>
      <xdr:row>36</xdr:row>
      <xdr:rowOff>56100</xdr:rowOff>
    </xdr:to>
    <xdr:sp macro="" textlink="">
      <xdr:nvSpPr>
        <xdr:cNvPr id="315" name="楕円 314"/>
        <xdr:cNvSpPr/>
      </xdr:nvSpPr>
      <xdr:spPr>
        <a:xfrm>
          <a:off x="10426700" y="61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148827</xdr:rowOff>
    </xdr:from>
    <xdr:ext cx="534377" cy="259045"/>
    <xdr:sp macro="" textlink="">
      <xdr:nvSpPr>
        <xdr:cNvPr id="316" name="補助費等該当値テキスト"/>
        <xdr:cNvSpPr txBox="1"/>
      </xdr:nvSpPr>
      <xdr:spPr>
        <a:xfrm>
          <a:off x="10528300" y="59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100885</xdr:rowOff>
    </xdr:from>
    <xdr:to>
      <xdr:col>50</xdr:col>
      <xdr:colOff>165100</xdr:colOff>
      <xdr:row>35</xdr:row>
      <xdr:rowOff>31035</xdr:rowOff>
    </xdr:to>
    <xdr:sp macro="" textlink="">
      <xdr:nvSpPr>
        <xdr:cNvPr id="317" name="楕円 316"/>
        <xdr:cNvSpPr/>
      </xdr:nvSpPr>
      <xdr:spPr>
        <a:xfrm>
          <a:off x="9588500" y="59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47562</xdr:rowOff>
    </xdr:from>
    <xdr:ext cx="534377" cy="259045"/>
    <xdr:sp macro="" textlink="">
      <xdr:nvSpPr>
        <xdr:cNvPr id="318" name="テキスト ボックス 317"/>
        <xdr:cNvSpPr txBox="1"/>
      </xdr:nvSpPr>
      <xdr:spPr>
        <a:xfrm>
          <a:off x="9372111" y="57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60390</xdr:rowOff>
    </xdr:from>
    <xdr:to>
      <xdr:col>46</xdr:col>
      <xdr:colOff>38100</xdr:colOff>
      <xdr:row>35</xdr:row>
      <xdr:rowOff>161990</xdr:rowOff>
    </xdr:to>
    <xdr:sp macro="" textlink="">
      <xdr:nvSpPr>
        <xdr:cNvPr id="319" name="楕円 318"/>
        <xdr:cNvSpPr/>
      </xdr:nvSpPr>
      <xdr:spPr>
        <a:xfrm>
          <a:off x="8699500" y="60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7067</xdr:rowOff>
    </xdr:from>
    <xdr:ext cx="534377" cy="259045"/>
    <xdr:sp macro="" textlink="">
      <xdr:nvSpPr>
        <xdr:cNvPr id="320" name="テキスト ボックス 319"/>
        <xdr:cNvSpPr txBox="1"/>
      </xdr:nvSpPr>
      <xdr:spPr>
        <a:xfrm>
          <a:off x="8483111" y="5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7404</xdr:rowOff>
    </xdr:from>
    <xdr:to>
      <xdr:col>41</xdr:col>
      <xdr:colOff>101600</xdr:colOff>
      <xdr:row>36</xdr:row>
      <xdr:rowOff>109004</xdr:rowOff>
    </xdr:to>
    <xdr:sp macro="" textlink="">
      <xdr:nvSpPr>
        <xdr:cNvPr id="321" name="楕円 320"/>
        <xdr:cNvSpPr/>
      </xdr:nvSpPr>
      <xdr:spPr>
        <a:xfrm>
          <a:off x="7810500" y="61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125531</xdr:rowOff>
    </xdr:from>
    <xdr:ext cx="534377" cy="259045"/>
    <xdr:sp macro="" textlink="">
      <xdr:nvSpPr>
        <xdr:cNvPr id="322" name="テキスト ボックス 321"/>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5869</xdr:rowOff>
    </xdr:from>
    <xdr:to>
      <xdr:col>36</xdr:col>
      <xdr:colOff>165100</xdr:colOff>
      <xdr:row>38</xdr:row>
      <xdr:rowOff>107469</xdr:rowOff>
    </xdr:to>
    <xdr:sp macro="" textlink="">
      <xdr:nvSpPr>
        <xdr:cNvPr id="323" name="楕円 322"/>
        <xdr:cNvSpPr/>
      </xdr:nvSpPr>
      <xdr:spPr>
        <a:xfrm>
          <a:off x="6921500" y="65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123996</xdr:rowOff>
    </xdr:from>
    <xdr:ext cx="534377" cy="259045"/>
    <xdr:sp macro="" textlink="">
      <xdr:nvSpPr>
        <xdr:cNvPr id="324" name="テキスト ボックス 323"/>
        <xdr:cNvSpPr txBox="1"/>
      </xdr:nvSpPr>
      <xdr:spPr>
        <a:xfrm>
          <a:off x="6705111" y="62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133408</xdr:rowOff>
    </xdr:from>
    <xdr:to>
      <xdr:col>55</xdr:col>
      <xdr:colOff>0</xdr:colOff>
      <xdr:row>55</xdr:row>
      <xdr:rowOff>97180</xdr:rowOff>
    </xdr:to>
    <xdr:cxnSp macro="">
      <xdr:nvCxnSpPr>
        <xdr:cNvPr id="355" name="直線コネクタ 354"/>
        <xdr:cNvCxnSpPr/>
      </xdr:nvCxnSpPr>
      <xdr:spPr>
        <a:xfrm flipV="1">
          <a:off x="9639300" y="9391708"/>
          <a:ext cx="838200" cy="13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97180</xdr:rowOff>
    </xdr:from>
    <xdr:to>
      <xdr:col>50</xdr:col>
      <xdr:colOff>114300</xdr:colOff>
      <xdr:row>56</xdr:row>
      <xdr:rowOff>73961</xdr:rowOff>
    </xdr:to>
    <xdr:cxnSp macro="">
      <xdr:nvCxnSpPr>
        <xdr:cNvPr id="358" name="直線コネクタ 357"/>
        <xdr:cNvCxnSpPr/>
      </xdr:nvCxnSpPr>
      <xdr:spPr>
        <a:xfrm flipV="1">
          <a:off x="8750300" y="9526930"/>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52081</xdr:rowOff>
    </xdr:from>
    <xdr:to>
      <xdr:col>45</xdr:col>
      <xdr:colOff>177800</xdr:colOff>
      <xdr:row>56</xdr:row>
      <xdr:rowOff>73961</xdr:rowOff>
    </xdr:to>
    <xdr:cxnSp macro="">
      <xdr:nvCxnSpPr>
        <xdr:cNvPr id="361" name="直線コネクタ 360"/>
        <xdr:cNvCxnSpPr/>
      </xdr:nvCxnSpPr>
      <xdr:spPr>
        <a:xfrm>
          <a:off x="7861300" y="9653281"/>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52081</xdr:rowOff>
    </xdr:from>
    <xdr:to>
      <xdr:col>41</xdr:col>
      <xdr:colOff>50800</xdr:colOff>
      <xdr:row>57</xdr:row>
      <xdr:rowOff>14688</xdr:rowOff>
    </xdr:to>
    <xdr:cxnSp macro="">
      <xdr:nvCxnSpPr>
        <xdr:cNvPr id="364" name="直線コネクタ 363"/>
        <xdr:cNvCxnSpPr/>
      </xdr:nvCxnSpPr>
      <xdr:spPr>
        <a:xfrm flipV="1">
          <a:off x="6972300" y="9653281"/>
          <a:ext cx="8890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5" name="フローチャート: 判断 364"/>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6" name="テキスト ボックス 365"/>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7" name="フローチャート: 判断 366"/>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8" name="テキスト ボックス 367"/>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82608</xdr:rowOff>
    </xdr:from>
    <xdr:to>
      <xdr:col>55</xdr:col>
      <xdr:colOff>50800</xdr:colOff>
      <xdr:row>55</xdr:row>
      <xdr:rowOff>12758</xdr:rowOff>
    </xdr:to>
    <xdr:sp macro="" textlink="">
      <xdr:nvSpPr>
        <xdr:cNvPr id="374" name="楕円 373"/>
        <xdr:cNvSpPr/>
      </xdr:nvSpPr>
      <xdr:spPr>
        <a:xfrm>
          <a:off x="10426700" y="93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105485</xdr:rowOff>
    </xdr:from>
    <xdr:ext cx="534377" cy="259045"/>
    <xdr:sp macro="" textlink="">
      <xdr:nvSpPr>
        <xdr:cNvPr id="375" name="普通建設事業費該当値テキスト"/>
        <xdr:cNvSpPr txBox="1"/>
      </xdr:nvSpPr>
      <xdr:spPr>
        <a:xfrm>
          <a:off x="10528300" y="91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46380</xdr:rowOff>
    </xdr:from>
    <xdr:to>
      <xdr:col>50</xdr:col>
      <xdr:colOff>165100</xdr:colOff>
      <xdr:row>55</xdr:row>
      <xdr:rowOff>147980</xdr:rowOff>
    </xdr:to>
    <xdr:sp macro="" textlink="">
      <xdr:nvSpPr>
        <xdr:cNvPr id="376" name="楕円 375"/>
        <xdr:cNvSpPr/>
      </xdr:nvSpPr>
      <xdr:spPr>
        <a:xfrm>
          <a:off x="9588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139107</xdr:rowOff>
    </xdr:from>
    <xdr:ext cx="534377" cy="259045"/>
    <xdr:sp macro="" textlink="">
      <xdr:nvSpPr>
        <xdr:cNvPr id="377" name="テキスト ボックス 376"/>
        <xdr:cNvSpPr txBox="1"/>
      </xdr:nvSpPr>
      <xdr:spPr>
        <a:xfrm>
          <a:off x="9372111" y="95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23161</xdr:rowOff>
    </xdr:from>
    <xdr:to>
      <xdr:col>46</xdr:col>
      <xdr:colOff>38100</xdr:colOff>
      <xdr:row>56</xdr:row>
      <xdr:rowOff>124761</xdr:rowOff>
    </xdr:to>
    <xdr:sp macro="" textlink="">
      <xdr:nvSpPr>
        <xdr:cNvPr id="378" name="楕円 377"/>
        <xdr:cNvSpPr/>
      </xdr:nvSpPr>
      <xdr:spPr>
        <a:xfrm>
          <a:off x="8699500" y="96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115888</xdr:rowOff>
    </xdr:from>
    <xdr:ext cx="534377" cy="259045"/>
    <xdr:sp macro="" textlink="">
      <xdr:nvSpPr>
        <xdr:cNvPr id="379" name="テキスト ボックス 378"/>
        <xdr:cNvSpPr txBox="1"/>
      </xdr:nvSpPr>
      <xdr:spPr>
        <a:xfrm>
          <a:off x="8483111" y="97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1281</xdr:rowOff>
    </xdr:from>
    <xdr:to>
      <xdr:col>41</xdr:col>
      <xdr:colOff>101600</xdr:colOff>
      <xdr:row>56</xdr:row>
      <xdr:rowOff>102881</xdr:rowOff>
    </xdr:to>
    <xdr:sp macro="" textlink="">
      <xdr:nvSpPr>
        <xdr:cNvPr id="380" name="楕円 379"/>
        <xdr:cNvSpPr/>
      </xdr:nvSpPr>
      <xdr:spPr>
        <a:xfrm>
          <a:off x="7810500" y="96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94008</xdr:rowOff>
    </xdr:from>
    <xdr:ext cx="534377" cy="259045"/>
    <xdr:sp macro="" textlink="">
      <xdr:nvSpPr>
        <xdr:cNvPr id="381" name="テキスト ボックス 380"/>
        <xdr:cNvSpPr txBox="1"/>
      </xdr:nvSpPr>
      <xdr:spPr>
        <a:xfrm>
          <a:off x="7594111" y="96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135338</xdr:rowOff>
    </xdr:from>
    <xdr:to>
      <xdr:col>36</xdr:col>
      <xdr:colOff>165100</xdr:colOff>
      <xdr:row>57</xdr:row>
      <xdr:rowOff>65488</xdr:rowOff>
    </xdr:to>
    <xdr:sp macro="" textlink="">
      <xdr:nvSpPr>
        <xdr:cNvPr id="382" name="楕円 381"/>
        <xdr:cNvSpPr/>
      </xdr:nvSpPr>
      <xdr:spPr>
        <a:xfrm>
          <a:off x="6921500" y="97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56615</xdr:rowOff>
    </xdr:from>
    <xdr:ext cx="534377" cy="259045"/>
    <xdr:sp macro="" textlink="">
      <xdr:nvSpPr>
        <xdr:cNvPr id="383" name="テキスト ボックス 382"/>
        <xdr:cNvSpPr txBox="1"/>
      </xdr:nvSpPr>
      <xdr:spPr>
        <a:xfrm>
          <a:off x="6705111" y="98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20490</xdr:rowOff>
    </xdr:from>
    <xdr:to>
      <xdr:col>55</xdr:col>
      <xdr:colOff>0</xdr:colOff>
      <xdr:row>79</xdr:row>
      <xdr:rowOff>37778</xdr:rowOff>
    </xdr:to>
    <xdr:cxnSp macro="">
      <xdr:nvCxnSpPr>
        <xdr:cNvPr id="414" name="直線コネクタ 413"/>
        <xdr:cNvCxnSpPr/>
      </xdr:nvCxnSpPr>
      <xdr:spPr>
        <a:xfrm>
          <a:off x="9639300" y="13393590"/>
          <a:ext cx="838200" cy="18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12261</xdr:rowOff>
    </xdr:from>
    <xdr:to>
      <xdr:col>50</xdr:col>
      <xdr:colOff>114300</xdr:colOff>
      <xdr:row>78</xdr:row>
      <xdr:rowOff>20490</xdr:rowOff>
    </xdr:to>
    <xdr:cxnSp macro="">
      <xdr:nvCxnSpPr>
        <xdr:cNvPr id="417" name="直線コネクタ 416"/>
        <xdr:cNvCxnSpPr/>
      </xdr:nvCxnSpPr>
      <xdr:spPr>
        <a:xfrm>
          <a:off x="8750300" y="1338536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119954</xdr:rowOff>
    </xdr:from>
    <xdr:to>
      <xdr:col>45</xdr:col>
      <xdr:colOff>177800</xdr:colOff>
      <xdr:row>78</xdr:row>
      <xdr:rowOff>12261</xdr:rowOff>
    </xdr:to>
    <xdr:cxnSp macro="">
      <xdr:nvCxnSpPr>
        <xdr:cNvPr id="420" name="直線コネクタ 419"/>
        <xdr:cNvCxnSpPr/>
      </xdr:nvCxnSpPr>
      <xdr:spPr>
        <a:xfrm>
          <a:off x="7861300" y="13321604"/>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159548</xdr:rowOff>
    </xdr:from>
    <xdr:to>
      <xdr:col>41</xdr:col>
      <xdr:colOff>101600</xdr:colOff>
      <xdr:row>78</xdr:row>
      <xdr:rowOff>89698</xdr:rowOff>
    </xdr:to>
    <xdr:sp macro="" textlink="">
      <xdr:nvSpPr>
        <xdr:cNvPr id="423" name="フローチャート: 判断 422"/>
        <xdr:cNvSpPr/>
      </xdr:nvSpPr>
      <xdr:spPr>
        <a:xfrm>
          <a:off x="7810500" y="133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80825</xdr:rowOff>
    </xdr:from>
    <xdr:ext cx="534377" cy="259045"/>
    <xdr:sp macro="" textlink="">
      <xdr:nvSpPr>
        <xdr:cNvPr id="424" name="テキスト ボックス 423"/>
        <xdr:cNvSpPr txBox="1"/>
      </xdr:nvSpPr>
      <xdr:spPr>
        <a:xfrm>
          <a:off x="7594111" y="134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158428</xdr:rowOff>
    </xdr:from>
    <xdr:to>
      <xdr:col>55</xdr:col>
      <xdr:colOff>50800</xdr:colOff>
      <xdr:row>79</xdr:row>
      <xdr:rowOff>88578</xdr:rowOff>
    </xdr:to>
    <xdr:sp macro="" textlink="">
      <xdr:nvSpPr>
        <xdr:cNvPr id="430" name="楕円 429"/>
        <xdr:cNvSpPr/>
      </xdr:nvSpPr>
      <xdr:spPr>
        <a:xfrm>
          <a:off x="10426700" y="13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73355</xdr:rowOff>
    </xdr:from>
    <xdr:ext cx="469744" cy="259045"/>
    <xdr:sp macro="" textlink="">
      <xdr:nvSpPr>
        <xdr:cNvPr id="431" name="普通建設事業費 （ うち新規整備　）該当値テキスト"/>
        <xdr:cNvSpPr txBox="1"/>
      </xdr:nvSpPr>
      <xdr:spPr>
        <a:xfrm>
          <a:off x="10528300" y="134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141140</xdr:rowOff>
    </xdr:from>
    <xdr:to>
      <xdr:col>50</xdr:col>
      <xdr:colOff>165100</xdr:colOff>
      <xdr:row>78</xdr:row>
      <xdr:rowOff>71290</xdr:rowOff>
    </xdr:to>
    <xdr:sp macro="" textlink="">
      <xdr:nvSpPr>
        <xdr:cNvPr id="432" name="楕円 431"/>
        <xdr:cNvSpPr/>
      </xdr:nvSpPr>
      <xdr:spPr>
        <a:xfrm>
          <a:off x="9588500" y="133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87817</xdr:rowOff>
    </xdr:from>
    <xdr:ext cx="534377" cy="259045"/>
    <xdr:sp macro="" textlink="">
      <xdr:nvSpPr>
        <xdr:cNvPr id="433" name="テキスト ボックス 432"/>
        <xdr:cNvSpPr txBox="1"/>
      </xdr:nvSpPr>
      <xdr:spPr>
        <a:xfrm>
          <a:off x="9372111" y="1311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132911</xdr:rowOff>
    </xdr:from>
    <xdr:to>
      <xdr:col>46</xdr:col>
      <xdr:colOff>38100</xdr:colOff>
      <xdr:row>78</xdr:row>
      <xdr:rowOff>63061</xdr:rowOff>
    </xdr:to>
    <xdr:sp macro="" textlink="">
      <xdr:nvSpPr>
        <xdr:cNvPr id="434" name="楕円 433"/>
        <xdr:cNvSpPr/>
      </xdr:nvSpPr>
      <xdr:spPr>
        <a:xfrm>
          <a:off x="8699500" y="133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54188</xdr:rowOff>
    </xdr:from>
    <xdr:ext cx="534377" cy="259045"/>
    <xdr:sp macro="" textlink="">
      <xdr:nvSpPr>
        <xdr:cNvPr id="435" name="テキスト ボックス 434"/>
        <xdr:cNvSpPr txBox="1"/>
      </xdr:nvSpPr>
      <xdr:spPr>
        <a:xfrm>
          <a:off x="8483111" y="134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69154</xdr:rowOff>
    </xdr:from>
    <xdr:to>
      <xdr:col>41</xdr:col>
      <xdr:colOff>101600</xdr:colOff>
      <xdr:row>77</xdr:row>
      <xdr:rowOff>170754</xdr:rowOff>
    </xdr:to>
    <xdr:sp macro="" textlink="">
      <xdr:nvSpPr>
        <xdr:cNvPr id="436" name="楕円 435"/>
        <xdr:cNvSpPr/>
      </xdr:nvSpPr>
      <xdr:spPr>
        <a:xfrm>
          <a:off x="7810500" y="132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15831</xdr:rowOff>
    </xdr:from>
    <xdr:ext cx="534377" cy="259045"/>
    <xdr:sp macro="" textlink="">
      <xdr:nvSpPr>
        <xdr:cNvPr id="437" name="テキスト ボックス 436"/>
        <xdr:cNvSpPr txBox="1"/>
      </xdr:nvSpPr>
      <xdr:spPr>
        <a:xfrm>
          <a:off x="7594111" y="130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80187</xdr:rowOff>
    </xdr:from>
    <xdr:to>
      <xdr:col>55</xdr:col>
      <xdr:colOff>0</xdr:colOff>
      <xdr:row>97</xdr:row>
      <xdr:rowOff>64732</xdr:rowOff>
    </xdr:to>
    <xdr:cxnSp macro="">
      <xdr:nvCxnSpPr>
        <xdr:cNvPr id="466" name="直線コネクタ 465"/>
        <xdr:cNvCxnSpPr/>
      </xdr:nvCxnSpPr>
      <xdr:spPr>
        <a:xfrm flipV="1">
          <a:off x="9639300" y="16367937"/>
          <a:ext cx="838200" cy="3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64732</xdr:rowOff>
    </xdr:from>
    <xdr:to>
      <xdr:col>50</xdr:col>
      <xdr:colOff>114300</xdr:colOff>
      <xdr:row>97</xdr:row>
      <xdr:rowOff>143103</xdr:rowOff>
    </xdr:to>
    <xdr:cxnSp macro="">
      <xdr:nvCxnSpPr>
        <xdr:cNvPr id="469" name="直線コネクタ 468"/>
        <xdr:cNvCxnSpPr/>
      </xdr:nvCxnSpPr>
      <xdr:spPr>
        <a:xfrm flipV="1">
          <a:off x="8750300" y="16695382"/>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143103</xdr:rowOff>
    </xdr:from>
    <xdr:to>
      <xdr:col>45</xdr:col>
      <xdr:colOff>177800</xdr:colOff>
      <xdr:row>98</xdr:row>
      <xdr:rowOff>65912</xdr:rowOff>
    </xdr:to>
    <xdr:cxnSp macro="">
      <xdr:nvCxnSpPr>
        <xdr:cNvPr id="472" name="直線コネクタ 471"/>
        <xdr:cNvCxnSpPr/>
      </xdr:nvCxnSpPr>
      <xdr:spPr>
        <a:xfrm flipV="1">
          <a:off x="7861300" y="16773753"/>
          <a:ext cx="8890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5" name="フローチャート: 判断 474"/>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6" name="テキスト ボックス 475"/>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29387</xdr:rowOff>
    </xdr:from>
    <xdr:to>
      <xdr:col>55</xdr:col>
      <xdr:colOff>50800</xdr:colOff>
      <xdr:row>95</xdr:row>
      <xdr:rowOff>130987</xdr:rowOff>
    </xdr:to>
    <xdr:sp macro="" textlink="">
      <xdr:nvSpPr>
        <xdr:cNvPr id="482" name="楕円 481"/>
        <xdr:cNvSpPr/>
      </xdr:nvSpPr>
      <xdr:spPr>
        <a:xfrm>
          <a:off x="10426700" y="163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52264</xdr:rowOff>
    </xdr:from>
    <xdr:ext cx="534377" cy="259045"/>
    <xdr:sp macro="" textlink="">
      <xdr:nvSpPr>
        <xdr:cNvPr id="483" name="普通建設事業費 （ うち更新整備　）該当値テキスト"/>
        <xdr:cNvSpPr txBox="1"/>
      </xdr:nvSpPr>
      <xdr:spPr>
        <a:xfrm>
          <a:off x="10528300" y="161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13932</xdr:rowOff>
    </xdr:from>
    <xdr:to>
      <xdr:col>50</xdr:col>
      <xdr:colOff>165100</xdr:colOff>
      <xdr:row>97</xdr:row>
      <xdr:rowOff>115532</xdr:rowOff>
    </xdr:to>
    <xdr:sp macro="" textlink="">
      <xdr:nvSpPr>
        <xdr:cNvPr id="484" name="楕円 483"/>
        <xdr:cNvSpPr/>
      </xdr:nvSpPr>
      <xdr:spPr>
        <a:xfrm>
          <a:off x="9588500" y="166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106659</xdr:rowOff>
    </xdr:from>
    <xdr:ext cx="534377" cy="259045"/>
    <xdr:sp macro="" textlink="">
      <xdr:nvSpPr>
        <xdr:cNvPr id="485" name="テキスト ボックス 484"/>
        <xdr:cNvSpPr txBox="1"/>
      </xdr:nvSpPr>
      <xdr:spPr>
        <a:xfrm>
          <a:off x="9372111" y="167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92303</xdr:rowOff>
    </xdr:from>
    <xdr:to>
      <xdr:col>46</xdr:col>
      <xdr:colOff>38100</xdr:colOff>
      <xdr:row>98</xdr:row>
      <xdr:rowOff>22453</xdr:rowOff>
    </xdr:to>
    <xdr:sp macro="" textlink="">
      <xdr:nvSpPr>
        <xdr:cNvPr id="486" name="楕円 485"/>
        <xdr:cNvSpPr/>
      </xdr:nvSpPr>
      <xdr:spPr>
        <a:xfrm>
          <a:off x="8699500" y="167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13580</xdr:rowOff>
    </xdr:from>
    <xdr:ext cx="534377" cy="259045"/>
    <xdr:sp macro="" textlink="">
      <xdr:nvSpPr>
        <xdr:cNvPr id="487" name="テキスト ボックス 486"/>
        <xdr:cNvSpPr txBox="1"/>
      </xdr:nvSpPr>
      <xdr:spPr>
        <a:xfrm>
          <a:off x="8483111" y="168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15112</xdr:rowOff>
    </xdr:from>
    <xdr:to>
      <xdr:col>41</xdr:col>
      <xdr:colOff>101600</xdr:colOff>
      <xdr:row>98</xdr:row>
      <xdr:rowOff>116712</xdr:rowOff>
    </xdr:to>
    <xdr:sp macro="" textlink="">
      <xdr:nvSpPr>
        <xdr:cNvPr id="488" name="楕円 487"/>
        <xdr:cNvSpPr/>
      </xdr:nvSpPr>
      <xdr:spPr>
        <a:xfrm>
          <a:off x="7810500" y="168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107839</xdr:rowOff>
    </xdr:from>
    <xdr:ext cx="534377" cy="259045"/>
    <xdr:sp macro="" textlink="">
      <xdr:nvSpPr>
        <xdr:cNvPr id="489" name="テキスト ボックス 488"/>
        <xdr:cNvSpPr txBox="1"/>
      </xdr:nvSpPr>
      <xdr:spPr>
        <a:xfrm>
          <a:off x="7594111" y="169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78908</xdr:rowOff>
    </xdr:from>
    <xdr:to>
      <xdr:col>85</xdr:col>
      <xdr:colOff>127000</xdr:colOff>
      <xdr:row>39</xdr:row>
      <xdr:rowOff>98878</xdr:rowOff>
    </xdr:to>
    <xdr:cxnSp macro="">
      <xdr:nvCxnSpPr>
        <xdr:cNvPr id="520" name="直線コネクタ 519"/>
        <xdr:cNvCxnSpPr/>
      </xdr:nvCxnSpPr>
      <xdr:spPr>
        <a:xfrm flipV="1">
          <a:off x="15481300" y="6765458"/>
          <a:ext cx="8382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98846</xdr:rowOff>
    </xdr:from>
    <xdr:to>
      <xdr:col>81</xdr:col>
      <xdr:colOff>50800</xdr:colOff>
      <xdr:row>39</xdr:row>
      <xdr:rowOff>98878</xdr:rowOff>
    </xdr:to>
    <xdr:cxnSp macro="">
      <xdr:nvCxnSpPr>
        <xdr:cNvPr id="523" name="直線コネクタ 522"/>
        <xdr:cNvCxnSpPr/>
      </xdr:nvCxnSpPr>
      <xdr:spPr>
        <a:xfrm>
          <a:off x="14592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45844</xdr:rowOff>
    </xdr:from>
    <xdr:to>
      <xdr:col>76</xdr:col>
      <xdr:colOff>114300</xdr:colOff>
      <xdr:row>39</xdr:row>
      <xdr:rowOff>98846</xdr:rowOff>
    </xdr:to>
    <xdr:cxnSp macro="">
      <xdr:nvCxnSpPr>
        <xdr:cNvPr id="526" name="直線コネクタ 525"/>
        <xdr:cNvCxnSpPr/>
      </xdr:nvCxnSpPr>
      <xdr:spPr>
        <a:xfrm>
          <a:off x="13703300" y="6732394"/>
          <a:ext cx="889000" cy="5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45844</xdr:rowOff>
    </xdr:from>
    <xdr:to>
      <xdr:col>71</xdr:col>
      <xdr:colOff>177800</xdr:colOff>
      <xdr:row>39</xdr:row>
      <xdr:rowOff>53387</xdr:rowOff>
    </xdr:to>
    <xdr:cxnSp macro="">
      <xdr:nvCxnSpPr>
        <xdr:cNvPr id="529" name="直線コネクタ 528"/>
        <xdr:cNvCxnSpPr/>
      </xdr:nvCxnSpPr>
      <xdr:spPr>
        <a:xfrm flipV="1">
          <a:off x="12814300" y="6732394"/>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36861</xdr:rowOff>
    </xdr:from>
    <xdr:to>
      <xdr:col>72</xdr:col>
      <xdr:colOff>38100</xdr:colOff>
      <xdr:row>39</xdr:row>
      <xdr:rowOff>138461</xdr:rowOff>
    </xdr:to>
    <xdr:sp macro="" textlink="">
      <xdr:nvSpPr>
        <xdr:cNvPr id="530" name="フローチャート: 判断 529"/>
        <xdr:cNvSpPr/>
      </xdr:nvSpPr>
      <xdr:spPr>
        <a:xfrm>
          <a:off x="13652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129588</xdr:rowOff>
    </xdr:from>
    <xdr:ext cx="378565" cy="259045"/>
    <xdr:sp macro="" textlink="">
      <xdr:nvSpPr>
        <xdr:cNvPr id="531" name="テキスト ボックス 530"/>
        <xdr:cNvSpPr txBox="1"/>
      </xdr:nvSpPr>
      <xdr:spPr>
        <a:xfrm>
          <a:off x="13514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36550</xdr:rowOff>
    </xdr:from>
    <xdr:to>
      <xdr:col>67</xdr:col>
      <xdr:colOff>101600</xdr:colOff>
      <xdr:row>39</xdr:row>
      <xdr:rowOff>138150</xdr:rowOff>
    </xdr:to>
    <xdr:sp macro="" textlink="">
      <xdr:nvSpPr>
        <xdr:cNvPr id="532" name="フローチャート: 判断 531"/>
        <xdr:cNvSpPr/>
      </xdr:nvSpPr>
      <xdr:spPr>
        <a:xfrm>
          <a:off x="12763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129277</xdr:rowOff>
    </xdr:from>
    <xdr:ext cx="378565" cy="259045"/>
    <xdr:sp macro="" textlink="">
      <xdr:nvSpPr>
        <xdr:cNvPr id="533" name="テキスト ボックス 532"/>
        <xdr:cNvSpPr txBox="1"/>
      </xdr:nvSpPr>
      <xdr:spPr>
        <a:xfrm>
          <a:off x="12625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28108</xdr:rowOff>
    </xdr:from>
    <xdr:to>
      <xdr:col>85</xdr:col>
      <xdr:colOff>177800</xdr:colOff>
      <xdr:row>39</xdr:row>
      <xdr:rowOff>129708</xdr:rowOff>
    </xdr:to>
    <xdr:sp macro="" textlink="">
      <xdr:nvSpPr>
        <xdr:cNvPr id="539" name="楕円 538"/>
        <xdr:cNvSpPr/>
      </xdr:nvSpPr>
      <xdr:spPr>
        <a:xfrm>
          <a:off x="16268700" y="67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40" name="災害復旧事業費該当値テキスト"/>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48046</xdr:rowOff>
    </xdr:from>
    <xdr:to>
      <xdr:col>76</xdr:col>
      <xdr:colOff>165100</xdr:colOff>
      <xdr:row>39</xdr:row>
      <xdr:rowOff>149646</xdr:rowOff>
    </xdr:to>
    <xdr:sp macro="" textlink="">
      <xdr:nvSpPr>
        <xdr:cNvPr id="543" name="楕円 542"/>
        <xdr:cNvSpPr/>
      </xdr:nvSpPr>
      <xdr:spPr>
        <a:xfrm>
          <a:off x="14541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140773</xdr:rowOff>
    </xdr:from>
    <xdr:ext cx="249299" cy="259045"/>
    <xdr:sp macro="" textlink="">
      <xdr:nvSpPr>
        <xdr:cNvPr id="544" name="テキスト ボックス 543"/>
        <xdr:cNvSpPr txBox="1"/>
      </xdr:nvSpPr>
      <xdr:spPr>
        <a:xfrm>
          <a:off x="14467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166494</xdr:rowOff>
    </xdr:from>
    <xdr:to>
      <xdr:col>72</xdr:col>
      <xdr:colOff>38100</xdr:colOff>
      <xdr:row>39</xdr:row>
      <xdr:rowOff>96644</xdr:rowOff>
    </xdr:to>
    <xdr:sp macro="" textlink="">
      <xdr:nvSpPr>
        <xdr:cNvPr id="545" name="楕円 544"/>
        <xdr:cNvSpPr/>
      </xdr:nvSpPr>
      <xdr:spPr>
        <a:xfrm>
          <a:off x="13652500" y="66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113170</xdr:rowOff>
    </xdr:from>
    <xdr:ext cx="469744" cy="259045"/>
    <xdr:sp macro="" textlink="">
      <xdr:nvSpPr>
        <xdr:cNvPr id="546" name="テキスト ボックス 545"/>
        <xdr:cNvSpPr txBox="1"/>
      </xdr:nvSpPr>
      <xdr:spPr>
        <a:xfrm>
          <a:off x="13468428" y="645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2587</xdr:rowOff>
    </xdr:from>
    <xdr:to>
      <xdr:col>67</xdr:col>
      <xdr:colOff>101600</xdr:colOff>
      <xdr:row>39</xdr:row>
      <xdr:rowOff>104187</xdr:rowOff>
    </xdr:to>
    <xdr:sp macro="" textlink="">
      <xdr:nvSpPr>
        <xdr:cNvPr id="547" name="楕円 546"/>
        <xdr:cNvSpPr/>
      </xdr:nvSpPr>
      <xdr:spPr>
        <a:xfrm>
          <a:off x="12763500" y="66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120714</xdr:rowOff>
    </xdr:from>
    <xdr:ext cx="469744" cy="259045"/>
    <xdr:sp macro="" textlink="">
      <xdr:nvSpPr>
        <xdr:cNvPr id="548" name="テキスト ボックス 547"/>
        <xdr:cNvSpPr txBox="1"/>
      </xdr:nvSpPr>
      <xdr:spPr>
        <a:xfrm>
          <a:off x="12579428" y="646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166294</xdr:rowOff>
    </xdr:from>
    <xdr:to>
      <xdr:col>85</xdr:col>
      <xdr:colOff>127000</xdr:colOff>
      <xdr:row>75</xdr:row>
      <xdr:rowOff>3734</xdr:rowOff>
    </xdr:to>
    <xdr:cxnSp macro="">
      <xdr:nvCxnSpPr>
        <xdr:cNvPr id="626" name="直線コネクタ 625"/>
        <xdr:cNvCxnSpPr/>
      </xdr:nvCxnSpPr>
      <xdr:spPr>
        <a:xfrm>
          <a:off x="15481300" y="12853594"/>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150737</xdr:rowOff>
    </xdr:from>
    <xdr:to>
      <xdr:col>81</xdr:col>
      <xdr:colOff>50800</xdr:colOff>
      <xdr:row>74</xdr:row>
      <xdr:rowOff>166294</xdr:rowOff>
    </xdr:to>
    <xdr:cxnSp macro="">
      <xdr:nvCxnSpPr>
        <xdr:cNvPr id="629" name="直線コネクタ 628"/>
        <xdr:cNvCxnSpPr/>
      </xdr:nvCxnSpPr>
      <xdr:spPr>
        <a:xfrm>
          <a:off x="14592300" y="12838037"/>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150737</xdr:rowOff>
    </xdr:from>
    <xdr:to>
      <xdr:col>76</xdr:col>
      <xdr:colOff>114300</xdr:colOff>
      <xdr:row>74</xdr:row>
      <xdr:rowOff>161760</xdr:rowOff>
    </xdr:to>
    <xdr:cxnSp macro="">
      <xdr:nvCxnSpPr>
        <xdr:cNvPr id="632" name="直線コネクタ 631"/>
        <xdr:cNvCxnSpPr/>
      </xdr:nvCxnSpPr>
      <xdr:spPr>
        <a:xfrm flipV="1">
          <a:off x="13703300" y="12838037"/>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136042</xdr:rowOff>
    </xdr:from>
    <xdr:to>
      <xdr:col>71</xdr:col>
      <xdr:colOff>177800</xdr:colOff>
      <xdr:row>74</xdr:row>
      <xdr:rowOff>161760</xdr:rowOff>
    </xdr:to>
    <xdr:cxnSp macro="">
      <xdr:nvCxnSpPr>
        <xdr:cNvPr id="635" name="直線コネクタ 634"/>
        <xdr:cNvCxnSpPr/>
      </xdr:nvCxnSpPr>
      <xdr:spPr>
        <a:xfrm>
          <a:off x="12814300" y="1282334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18580</xdr:rowOff>
    </xdr:from>
    <xdr:to>
      <xdr:col>72</xdr:col>
      <xdr:colOff>38100</xdr:colOff>
      <xdr:row>76</xdr:row>
      <xdr:rowOff>120180</xdr:rowOff>
    </xdr:to>
    <xdr:sp macro="" textlink="">
      <xdr:nvSpPr>
        <xdr:cNvPr id="636" name="フローチャート: 判断 635"/>
        <xdr:cNvSpPr/>
      </xdr:nvSpPr>
      <xdr:spPr>
        <a:xfrm>
          <a:off x="13652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111307</xdr:rowOff>
    </xdr:from>
    <xdr:ext cx="534377" cy="259045"/>
    <xdr:sp macro="" textlink="">
      <xdr:nvSpPr>
        <xdr:cNvPr id="637" name="テキスト ボックス 636"/>
        <xdr:cNvSpPr txBox="1"/>
      </xdr:nvSpPr>
      <xdr:spPr>
        <a:xfrm>
          <a:off x="13436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11570</xdr:rowOff>
    </xdr:from>
    <xdr:to>
      <xdr:col>67</xdr:col>
      <xdr:colOff>101600</xdr:colOff>
      <xdr:row>76</xdr:row>
      <xdr:rowOff>113170</xdr:rowOff>
    </xdr:to>
    <xdr:sp macro="" textlink="">
      <xdr:nvSpPr>
        <xdr:cNvPr id="638" name="フローチャート: 判断 637"/>
        <xdr:cNvSpPr/>
      </xdr:nvSpPr>
      <xdr:spPr>
        <a:xfrm>
          <a:off x="12763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104297</xdr:rowOff>
    </xdr:from>
    <xdr:ext cx="534377" cy="259045"/>
    <xdr:sp macro="" textlink="">
      <xdr:nvSpPr>
        <xdr:cNvPr id="639" name="テキスト ボックス 638"/>
        <xdr:cNvSpPr txBox="1"/>
      </xdr:nvSpPr>
      <xdr:spPr>
        <a:xfrm>
          <a:off x="12547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124384</xdr:rowOff>
    </xdr:from>
    <xdr:to>
      <xdr:col>85</xdr:col>
      <xdr:colOff>177800</xdr:colOff>
      <xdr:row>75</xdr:row>
      <xdr:rowOff>54534</xdr:rowOff>
    </xdr:to>
    <xdr:sp macro="" textlink="">
      <xdr:nvSpPr>
        <xdr:cNvPr id="645" name="楕円 644"/>
        <xdr:cNvSpPr/>
      </xdr:nvSpPr>
      <xdr:spPr>
        <a:xfrm>
          <a:off x="16268700" y="128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147261</xdr:rowOff>
    </xdr:from>
    <xdr:ext cx="534377" cy="259045"/>
    <xdr:sp macro="" textlink="">
      <xdr:nvSpPr>
        <xdr:cNvPr id="646" name="公債費該当値テキスト"/>
        <xdr:cNvSpPr txBox="1"/>
      </xdr:nvSpPr>
      <xdr:spPr>
        <a:xfrm>
          <a:off x="16370300" y="126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115494</xdr:rowOff>
    </xdr:from>
    <xdr:to>
      <xdr:col>81</xdr:col>
      <xdr:colOff>101600</xdr:colOff>
      <xdr:row>75</xdr:row>
      <xdr:rowOff>45644</xdr:rowOff>
    </xdr:to>
    <xdr:sp macro="" textlink="">
      <xdr:nvSpPr>
        <xdr:cNvPr id="647" name="楕円 646"/>
        <xdr:cNvSpPr/>
      </xdr:nvSpPr>
      <xdr:spPr>
        <a:xfrm>
          <a:off x="15430500" y="128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62171</xdr:rowOff>
    </xdr:from>
    <xdr:ext cx="534377" cy="259045"/>
    <xdr:sp macro="" textlink="">
      <xdr:nvSpPr>
        <xdr:cNvPr id="648" name="テキスト ボックス 647"/>
        <xdr:cNvSpPr txBox="1"/>
      </xdr:nvSpPr>
      <xdr:spPr>
        <a:xfrm>
          <a:off x="15214111" y="125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99937</xdr:rowOff>
    </xdr:from>
    <xdr:to>
      <xdr:col>76</xdr:col>
      <xdr:colOff>165100</xdr:colOff>
      <xdr:row>75</xdr:row>
      <xdr:rowOff>30087</xdr:rowOff>
    </xdr:to>
    <xdr:sp macro="" textlink="">
      <xdr:nvSpPr>
        <xdr:cNvPr id="649" name="楕円 648"/>
        <xdr:cNvSpPr/>
      </xdr:nvSpPr>
      <xdr:spPr>
        <a:xfrm>
          <a:off x="14541500" y="127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46614</xdr:rowOff>
    </xdr:from>
    <xdr:ext cx="534377" cy="259045"/>
    <xdr:sp macro="" textlink="">
      <xdr:nvSpPr>
        <xdr:cNvPr id="650" name="テキスト ボックス 649"/>
        <xdr:cNvSpPr txBox="1"/>
      </xdr:nvSpPr>
      <xdr:spPr>
        <a:xfrm>
          <a:off x="14325111" y="125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110960</xdr:rowOff>
    </xdr:from>
    <xdr:to>
      <xdr:col>72</xdr:col>
      <xdr:colOff>38100</xdr:colOff>
      <xdr:row>75</xdr:row>
      <xdr:rowOff>41110</xdr:rowOff>
    </xdr:to>
    <xdr:sp macro="" textlink="">
      <xdr:nvSpPr>
        <xdr:cNvPr id="651" name="楕円 650"/>
        <xdr:cNvSpPr/>
      </xdr:nvSpPr>
      <xdr:spPr>
        <a:xfrm>
          <a:off x="13652500" y="12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57637</xdr:rowOff>
    </xdr:from>
    <xdr:ext cx="534377" cy="259045"/>
    <xdr:sp macro="" textlink="">
      <xdr:nvSpPr>
        <xdr:cNvPr id="652" name="テキスト ボックス 651"/>
        <xdr:cNvSpPr txBox="1"/>
      </xdr:nvSpPr>
      <xdr:spPr>
        <a:xfrm>
          <a:off x="13436111"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85242</xdr:rowOff>
    </xdr:from>
    <xdr:to>
      <xdr:col>67</xdr:col>
      <xdr:colOff>101600</xdr:colOff>
      <xdr:row>75</xdr:row>
      <xdr:rowOff>15392</xdr:rowOff>
    </xdr:to>
    <xdr:sp macro="" textlink="">
      <xdr:nvSpPr>
        <xdr:cNvPr id="653" name="楕円 652"/>
        <xdr:cNvSpPr/>
      </xdr:nvSpPr>
      <xdr:spPr>
        <a:xfrm>
          <a:off x="12763500" y="127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31919</xdr:rowOff>
    </xdr:from>
    <xdr:ext cx="534377" cy="259045"/>
    <xdr:sp macro="" textlink="">
      <xdr:nvSpPr>
        <xdr:cNvPr id="654" name="テキスト ボックス 653"/>
        <xdr:cNvSpPr txBox="1"/>
      </xdr:nvSpPr>
      <xdr:spPr>
        <a:xfrm>
          <a:off x="12547111" y="12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71486</xdr:rowOff>
    </xdr:from>
    <xdr:to>
      <xdr:col>85</xdr:col>
      <xdr:colOff>127000</xdr:colOff>
      <xdr:row>96</xdr:row>
      <xdr:rowOff>122600</xdr:rowOff>
    </xdr:to>
    <xdr:cxnSp macro="">
      <xdr:nvCxnSpPr>
        <xdr:cNvPr id="681" name="直線コネクタ 680"/>
        <xdr:cNvCxnSpPr/>
      </xdr:nvCxnSpPr>
      <xdr:spPr>
        <a:xfrm>
          <a:off x="15481300" y="16530686"/>
          <a:ext cx="8382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70869</xdr:rowOff>
    </xdr:from>
    <xdr:to>
      <xdr:col>81</xdr:col>
      <xdr:colOff>50800</xdr:colOff>
      <xdr:row>96</xdr:row>
      <xdr:rowOff>71486</xdr:rowOff>
    </xdr:to>
    <xdr:cxnSp macro="">
      <xdr:nvCxnSpPr>
        <xdr:cNvPr id="684" name="直線コネクタ 683"/>
        <xdr:cNvCxnSpPr/>
      </xdr:nvCxnSpPr>
      <xdr:spPr>
        <a:xfrm>
          <a:off x="14592300" y="16530069"/>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54386</xdr:rowOff>
    </xdr:from>
    <xdr:to>
      <xdr:col>76</xdr:col>
      <xdr:colOff>114300</xdr:colOff>
      <xdr:row>96</xdr:row>
      <xdr:rowOff>70869</xdr:rowOff>
    </xdr:to>
    <xdr:cxnSp macro="">
      <xdr:nvCxnSpPr>
        <xdr:cNvPr id="687" name="直線コネクタ 686"/>
        <xdr:cNvCxnSpPr/>
      </xdr:nvCxnSpPr>
      <xdr:spPr>
        <a:xfrm>
          <a:off x="13703300" y="16342136"/>
          <a:ext cx="889000" cy="18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45289</xdr:rowOff>
    </xdr:from>
    <xdr:to>
      <xdr:col>71</xdr:col>
      <xdr:colOff>177800</xdr:colOff>
      <xdr:row>95</xdr:row>
      <xdr:rowOff>54386</xdr:rowOff>
    </xdr:to>
    <xdr:cxnSp macro="">
      <xdr:nvCxnSpPr>
        <xdr:cNvPr id="690" name="直線コネクタ 689"/>
        <xdr:cNvCxnSpPr/>
      </xdr:nvCxnSpPr>
      <xdr:spPr>
        <a:xfrm>
          <a:off x="12814300" y="16333039"/>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28229</xdr:rowOff>
    </xdr:from>
    <xdr:to>
      <xdr:col>72</xdr:col>
      <xdr:colOff>38100</xdr:colOff>
      <xdr:row>97</xdr:row>
      <xdr:rowOff>129829</xdr:rowOff>
    </xdr:to>
    <xdr:sp macro="" textlink="">
      <xdr:nvSpPr>
        <xdr:cNvPr id="691" name="フローチャート: 判断 690"/>
        <xdr:cNvSpPr/>
      </xdr:nvSpPr>
      <xdr:spPr>
        <a:xfrm>
          <a:off x="13652500" y="1665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120956</xdr:rowOff>
    </xdr:from>
    <xdr:ext cx="534377" cy="259045"/>
    <xdr:sp macro="" textlink="">
      <xdr:nvSpPr>
        <xdr:cNvPr id="692" name="テキスト ボックス 691"/>
        <xdr:cNvSpPr txBox="1"/>
      </xdr:nvSpPr>
      <xdr:spPr>
        <a:xfrm>
          <a:off x="13436111" y="167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147673</xdr:rowOff>
    </xdr:from>
    <xdr:to>
      <xdr:col>67</xdr:col>
      <xdr:colOff>101600</xdr:colOff>
      <xdr:row>97</xdr:row>
      <xdr:rowOff>77823</xdr:rowOff>
    </xdr:to>
    <xdr:sp macro="" textlink="">
      <xdr:nvSpPr>
        <xdr:cNvPr id="693" name="フローチャート: 判断 692"/>
        <xdr:cNvSpPr/>
      </xdr:nvSpPr>
      <xdr:spPr>
        <a:xfrm>
          <a:off x="12763500" y="166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68950</xdr:rowOff>
    </xdr:from>
    <xdr:ext cx="534377" cy="259045"/>
    <xdr:sp macro="" textlink="">
      <xdr:nvSpPr>
        <xdr:cNvPr id="694" name="テキスト ボックス 693"/>
        <xdr:cNvSpPr txBox="1"/>
      </xdr:nvSpPr>
      <xdr:spPr>
        <a:xfrm>
          <a:off x="12547111" y="166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71800</xdr:rowOff>
    </xdr:from>
    <xdr:to>
      <xdr:col>85</xdr:col>
      <xdr:colOff>177800</xdr:colOff>
      <xdr:row>97</xdr:row>
      <xdr:rowOff>1950</xdr:rowOff>
    </xdr:to>
    <xdr:sp macro="" textlink="">
      <xdr:nvSpPr>
        <xdr:cNvPr id="700" name="楕円 699"/>
        <xdr:cNvSpPr/>
      </xdr:nvSpPr>
      <xdr:spPr>
        <a:xfrm>
          <a:off x="16268700" y="165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50227</xdr:rowOff>
    </xdr:from>
    <xdr:ext cx="534377" cy="259045"/>
    <xdr:sp macro="" textlink="">
      <xdr:nvSpPr>
        <xdr:cNvPr id="701" name="積立金該当値テキスト"/>
        <xdr:cNvSpPr txBox="1"/>
      </xdr:nvSpPr>
      <xdr:spPr>
        <a:xfrm>
          <a:off x="16370300" y="165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20686</xdr:rowOff>
    </xdr:from>
    <xdr:to>
      <xdr:col>81</xdr:col>
      <xdr:colOff>101600</xdr:colOff>
      <xdr:row>96</xdr:row>
      <xdr:rowOff>122286</xdr:rowOff>
    </xdr:to>
    <xdr:sp macro="" textlink="">
      <xdr:nvSpPr>
        <xdr:cNvPr id="702" name="楕円 701"/>
        <xdr:cNvSpPr/>
      </xdr:nvSpPr>
      <xdr:spPr>
        <a:xfrm>
          <a:off x="15430500" y="164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138813</xdr:rowOff>
    </xdr:from>
    <xdr:ext cx="534377" cy="259045"/>
    <xdr:sp macro="" textlink="">
      <xdr:nvSpPr>
        <xdr:cNvPr id="703" name="テキスト ボックス 702"/>
        <xdr:cNvSpPr txBox="1"/>
      </xdr:nvSpPr>
      <xdr:spPr>
        <a:xfrm>
          <a:off x="15214111" y="162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20069</xdr:rowOff>
    </xdr:from>
    <xdr:to>
      <xdr:col>76</xdr:col>
      <xdr:colOff>165100</xdr:colOff>
      <xdr:row>96</xdr:row>
      <xdr:rowOff>121669</xdr:rowOff>
    </xdr:to>
    <xdr:sp macro="" textlink="">
      <xdr:nvSpPr>
        <xdr:cNvPr id="704" name="楕円 703"/>
        <xdr:cNvSpPr/>
      </xdr:nvSpPr>
      <xdr:spPr>
        <a:xfrm>
          <a:off x="14541500" y="164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112796</xdr:rowOff>
    </xdr:from>
    <xdr:ext cx="534377" cy="259045"/>
    <xdr:sp macro="" textlink="">
      <xdr:nvSpPr>
        <xdr:cNvPr id="705" name="テキスト ボックス 704"/>
        <xdr:cNvSpPr txBox="1"/>
      </xdr:nvSpPr>
      <xdr:spPr>
        <a:xfrm>
          <a:off x="14325111" y="165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3586</xdr:rowOff>
    </xdr:from>
    <xdr:to>
      <xdr:col>72</xdr:col>
      <xdr:colOff>38100</xdr:colOff>
      <xdr:row>95</xdr:row>
      <xdr:rowOff>105186</xdr:rowOff>
    </xdr:to>
    <xdr:sp macro="" textlink="">
      <xdr:nvSpPr>
        <xdr:cNvPr id="706" name="楕円 705"/>
        <xdr:cNvSpPr/>
      </xdr:nvSpPr>
      <xdr:spPr>
        <a:xfrm>
          <a:off x="13652500" y="162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121713</xdr:rowOff>
    </xdr:from>
    <xdr:ext cx="534377" cy="259045"/>
    <xdr:sp macro="" textlink="">
      <xdr:nvSpPr>
        <xdr:cNvPr id="707" name="テキスト ボックス 706"/>
        <xdr:cNvSpPr txBox="1"/>
      </xdr:nvSpPr>
      <xdr:spPr>
        <a:xfrm>
          <a:off x="13436111" y="160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165939</xdr:rowOff>
    </xdr:from>
    <xdr:to>
      <xdr:col>67</xdr:col>
      <xdr:colOff>101600</xdr:colOff>
      <xdr:row>95</xdr:row>
      <xdr:rowOff>96089</xdr:rowOff>
    </xdr:to>
    <xdr:sp macro="" textlink="">
      <xdr:nvSpPr>
        <xdr:cNvPr id="708" name="楕円 707"/>
        <xdr:cNvSpPr/>
      </xdr:nvSpPr>
      <xdr:spPr>
        <a:xfrm>
          <a:off x="12763500" y="162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112616</xdr:rowOff>
    </xdr:from>
    <xdr:ext cx="534377" cy="259045"/>
    <xdr:sp macro="" textlink="">
      <xdr:nvSpPr>
        <xdr:cNvPr id="709" name="テキスト ボックス 708"/>
        <xdr:cNvSpPr txBox="1"/>
      </xdr:nvSpPr>
      <xdr:spPr>
        <a:xfrm>
          <a:off x="12547111" y="160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37719</xdr:rowOff>
    </xdr:from>
    <xdr:to>
      <xdr:col>116</xdr:col>
      <xdr:colOff>63500</xdr:colOff>
      <xdr:row>36</xdr:row>
      <xdr:rowOff>169164</xdr:rowOff>
    </xdr:to>
    <xdr:cxnSp macro="">
      <xdr:nvCxnSpPr>
        <xdr:cNvPr id="738" name="直線コネクタ 737"/>
        <xdr:cNvCxnSpPr/>
      </xdr:nvCxnSpPr>
      <xdr:spPr>
        <a:xfrm flipV="1">
          <a:off x="21323300" y="6209919"/>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133477</xdr:rowOff>
    </xdr:from>
    <xdr:to>
      <xdr:col>111</xdr:col>
      <xdr:colOff>177800</xdr:colOff>
      <xdr:row>36</xdr:row>
      <xdr:rowOff>169164</xdr:rowOff>
    </xdr:to>
    <xdr:cxnSp macro="">
      <xdr:nvCxnSpPr>
        <xdr:cNvPr id="741" name="直線コネクタ 740"/>
        <xdr:cNvCxnSpPr/>
      </xdr:nvCxnSpPr>
      <xdr:spPr>
        <a:xfrm>
          <a:off x="20434300" y="6305677"/>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55753</xdr:rowOff>
    </xdr:from>
    <xdr:to>
      <xdr:col>107</xdr:col>
      <xdr:colOff>50800</xdr:colOff>
      <xdr:row>36</xdr:row>
      <xdr:rowOff>133477</xdr:rowOff>
    </xdr:to>
    <xdr:cxnSp macro="">
      <xdr:nvCxnSpPr>
        <xdr:cNvPr id="744" name="直線コネクタ 743"/>
        <xdr:cNvCxnSpPr/>
      </xdr:nvCxnSpPr>
      <xdr:spPr>
        <a:xfrm>
          <a:off x="19545300" y="622795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148844</xdr:rowOff>
    </xdr:from>
    <xdr:to>
      <xdr:col>102</xdr:col>
      <xdr:colOff>114300</xdr:colOff>
      <xdr:row>36</xdr:row>
      <xdr:rowOff>55753</xdr:rowOff>
    </xdr:to>
    <xdr:cxnSp macro="">
      <xdr:nvCxnSpPr>
        <xdr:cNvPr id="747" name="直線コネクタ 746"/>
        <xdr:cNvCxnSpPr/>
      </xdr:nvCxnSpPr>
      <xdr:spPr>
        <a:xfrm>
          <a:off x="18656300" y="6149594"/>
          <a:ext cx="889000" cy="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8" name="フローチャート: 判断 747"/>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126001</xdr:rowOff>
    </xdr:from>
    <xdr:ext cx="469744" cy="259045"/>
    <xdr:sp macro="" textlink="">
      <xdr:nvSpPr>
        <xdr:cNvPr id="749" name="テキスト ボックス 748"/>
        <xdr:cNvSpPr txBox="1"/>
      </xdr:nvSpPr>
      <xdr:spPr>
        <a:xfrm>
          <a:off x="19310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50" name="フローチャート: 判断 749"/>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67835</xdr:rowOff>
    </xdr:from>
    <xdr:ext cx="469744" cy="259045"/>
    <xdr:sp macro="" textlink="">
      <xdr:nvSpPr>
        <xdr:cNvPr id="751" name="テキスト ボックス 750"/>
        <xdr:cNvSpPr txBox="1"/>
      </xdr:nvSpPr>
      <xdr:spPr>
        <a:xfrm>
          <a:off x="18421428"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158369</xdr:rowOff>
    </xdr:from>
    <xdr:to>
      <xdr:col>116</xdr:col>
      <xdr:colOff>114300</xdr:colOff>
      <xdr:row>36</xdr:row>
      <xdr:rowOff>88519</xdr:rowOff>
    </xdr:to>
    <xdr:sp macro="" textlink="">
      <xdr:nvSpPr>
        <xdr:cNvPr id="757" name="楕円 756"/>
        <xdr:cNvSpPr/>
      </xdr:nvSpPr>
      <xdr:spPr>
        <a:xfrm>
          <a:off x="22110700" y="61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9796</xdr:rowOff>
    </xdr:from>
    <xdr:ext cx="469744" cy="259045"/>
    <xdr:sp macro="" textlink="">
      <xdr:nvSpPr>
        <xdr:cNvPr id="758" name="投資及び出資金該当値テキスト"/>
        <xdr:cNvSpPr txBox="1"/>
      </xdr:nvSpPr>
      <xdr:spPr>
        <a:xfrm>
          <a:off x="22212300" y="601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118364</xdr:rowOff>
    </xdr:from>
    <xdr:to>
      <xdr:col>112</xdr:col>
      <xdr:colOff>38100</xdr:colOff>
      <xdr:row>37</xdr:row>
      <xdr:rowOff>48514</xdr:rowOff>
    </xdr:to>
    <xdr:sp macro="" textlink="">
      <xdr:nvSpPr>
        <xdr:cNvPr id="759" name="楕円 758"/>
        <xdr:cNvSpPr/>
      </xdr:nvSpPr>
      <xdr:spPr>
        <a:xfrm>
          <a:off x="21272500" y="62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0" name="テキスト ボックス 759"/>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82677</xdr:rowOff>
    </xdr:from>
    <xdr:to>
      <xdr:col>107</xdr:col>
      <xdr:colOff>101600</xdr:colOff>
      <xdr:row>37</xdr:row>
      <xdr:rowOff>12827</xdr:rowOff>
    </xdr:to>
    <xdr:sp macro="" textlink="">
      <xdr:nvSpPr>
        <xdr:cNvPr id="761" name="楕円 760"/>
        <xdr:cNvSpPr/>
      </xdr:nvSpPr>
      <xdr:spPr>
        <a:xfrm>
          <a:off x="20383500" y="62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29354</xdr:rowOff>
    </xdr:from>
    <xdr:ext cx="469744" cy="259045"/>
    <xdr:sp macro="" textlink="">
      <xdr:nvSpPr>
        <xdr:cNvPr id="762" name="テキスト ボックス 761"/>
        <xdr:cNvSpPr txBox="1"/>
      </xdr:nvSpPr>
      <xdr:spPr>
        <a:xfrm>
          <a:off x="20199428" y="603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4953</xdr:rowOff>
    </xdr:from>
    <xdr:to>
      <xdr:col>102</xdr:col>
      <xdr:colOff>165100</xdr:colOff>
      <xdr:row>36</xdr:row>
      <xdr:rowOff>106553</xdr:rowOff>
    </xdr:to>
    <xdr:sp macro="" textlink="">
      <xdr:nvSpPr>
        <xdr:cNvPr id="763" name="楕円 762"/>
        <xdr:cNvSpPr/>
      </xdr:nvSpPr>
      <xdr:spPr>
        <a:xfrm>
          <a:off x="19494500" y="61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123080</xdr:rowOff>
    </xdr:from>
    <xdr:ext cx="469744" cy="259045"/>
    <xdr:sp macro="" textlink="">
      <xdr:nvSpPr>
        <xdr:cNvPr id="764" name="テキスト ボックス 763"/>
        <xdr:cNvSpPr txBox="1"/>
      </xdr:nvSpPr>
      <xdr:spPr>
        <a:xfrm>
          <a:off x="19310428" y="59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98044</xdr:rowOff>
    </xdr:from>
    <xdr:to>
      <xdr:col>98</xdr:col>
      <xdr:colOff>38100</xdr:colOff>
      <xdr:row>36</xdr:row>
      <xdr:rowOff>28194</xdr:rowOff>
    </xdr:to>
    <xdr:sp macro="" textlink="">
      <xdr:nvSpPr>
        <xdr:cNvPr id="765" name="楕円 764"/>
        <xdr:cNvSpPr/>
      </xdr:nvSpPr>
      <xdr:spPr>
        <a:xfrm>
          <a:off x="18605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44721</xdr:rowOff>
    </xdr:from>
    <xdr:ext cx="469744" cy="259045"/>
    <xdr:sp macro="" textlink="">
      <xdr:nvSpPr>
        <xdr:cNvPr id="766" name="テキスト ボックス 765"/>
        <xdr:cNvSpPr txBox="1"/>
      </xdr:nvSpPr>
      <xdr:spPr>
        <a:xfrm>
          <a:off x="18421428" y="587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36792</xdr:rowOff>
    </xdr:from>
    <xdr:to>
      <xdr:col>116</xdr:col>
      <xdr:colOff>63500</xdr:colOff>
      <xdr:row>58</xdr:row>
      <xdr:rowOff>25362</xdr:rowOff>
    </xdr:to>
    <xdr:cxnSp macro="">
      <xdr:nvCxnSpPr>
        <xdr:cNvPr id="795" name="直線コネクタ 794"/>
        <xdr:cNvCxnSpPr/>
      </xdr:nvCxnSpPr>
      <xdr:spPr>
        <a:xfrm>
          <a:off x="21323300" y="9637992"/>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142824</xdr:rowOff>
    </xdr:from>
    <xdr:to>
      <xdr:col>111</xdr:col>
      <xdr:colOff>177800</xdr:colOff>
      <xdr:row>56</xdr:row>
      <xdr:rowOff>36792</xdr:rowOff>
    </xdr:to>
    <xdr:cxnSp macro="">
      <xdr:nvCxnSpPr>
        <xdr:cNvPr id="798" name="直線コネクタ 797"/>
        <xdr:cNvCxnSpPr/>
      </xdr:nvCxnSpPr>
      <xdr:spPr>
        <a:xfrm>
          <a:off x="20434300" y="9572574"/>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142824</xdr:rowOff>
    </xdr:from>
    <xdr:to>
      <xdr:col>107</xdr:col>
      <xdr:colOff>50800</xdr:colOff>
      <xdr:row>57</xdr:row>
      <xdr:rowOff>131128</xdr:rowOff>
    </xdr:to>
    <xdr:cxnSp macro="">
      <xdr:nvCxnSpPr>
        <xdr:cNvPr id="801" name="直線コネクタ 800"/>
        <xdr:cNvCxnSpPr/>
      </xdr:nvCxnSpPr>
      <xdr:spPr>
        <a:xfrm flipV="1">
          <a:off x="19545300" y="9572574"/>
          <a:ext cx="889000" cy="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130137</xdr:rowOff>
    </xdr:from>
    <xdr:to>
      <xdr:col>102</xdr:col>
      <xdr:colOff>114300</xdr:colOff>
      <xdr:row>57</xdr:row>
      <xdr:rowOff>131128</xdr:rowOff>
    </xdr:to>
    <xdr:cxnSp macro="">
      <xdr:nvCxnSpPr>
        <xdr:cNvPr id="804" name="直線コネクタ 803"/>
        <xdr:cNvCxnSpPr/>
      </xdr:nvCxnSpPr>
      <xdr:spPr>
        <a:xfrm>
          <a:off x="18656300" y="990278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805" name="フローチャート: 判断 804"/>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806" name="テキスト ボックス 805"/>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807" name="フローチャート: 判断 806"/>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808" name="テキスト ボックス 807"/>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146012</xdr:rowOff>
    </xdr:from>
    <xdr:to>
      <xdr:col>116</xdr:col>
      <xdr:colOff>114300</xdr:colOff>
      <xdr:row>58</xdr:row>
      <xdr:rowOff>76162</xdr:rowOff>
    </xdr:to>
    <xdr:sp macro="" textlink="">
      <xdr:nvSpPr>
        <xdr:cNvPr id="814" name="楕円 813"/>
        <xdr:cNvSpPr/>
      </xdr:nvSpPr>
      <xdr:spPr>
        <a:xfrm>
          <a:off x="22110700" y="99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124439</xdr:rowOff>
    </xdr:from>
    <xdr:ext cx="469744" cy="259045"/>
    <xdr:sp macro="" textlink="">
      <xdr:nvSpPr>
        <xdr:cNvPr id="815" name="貸付金該当値テキスト"/>
        <xdr:cNvSpPr txBox="1"/>
      </xdr:nvSpPr>
      <xdr:spPr>
        <a:xfrm>
          <a:off x="22212300" y="989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157442</xdr:rowOff>
    </xdr:from>
    <xdr:to>
      <xdr:col>112</xdr:col>
      <xdr:colOff>38100</xdr:colOff>
      <xdr:row>56</xdr:row>
      <xdr:rowOff>87592</xdr:rowOff>
    </xdr:to>
    <xdr:sp macro="" textlink="">
      <xdr:nvSpPr>
        <xdr:cNvPr id="816" name="楕円 815"/>
        <xdr:cNvSpPr/>
      </xdr:nvSpPr>
      <xdr:spPr>
        <a:xfrm>
          <a:off x="21272500" y="95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104119</xdr:rowOff>
    </xdr:from>
    <xdr:ext cx="534377" cy="259045"/>
    <xdr:sp macro="" textlink="">
      <xdr:nvSpPr>
        <xdr:cNvPr id="817" name="テキスト ボックス 816"/>
        <xdr:cNvSpPr txBox="1"/>
      </xdr:nvSpPr>
      <xdr:spPr>
        <a:xfrm>
          <a:off x="21056111" y="93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92024</xdr:rowOff>
    </xdr:from>
    <xdr:to>
      <xdr:col>107</xdr:col>
      <xdr:colOff>101600</xdr:colOff>
      <xdr:row>56</xdr:row>
      <xdr:rowOff>22174</xdr:rowOff>
    </xdr:to>
    <xdr:sp macro="" textlink="">
      <xdr:nvSpPr>
        <xdr:cNvPr id="818" name="楕円 817"/>
        <xdr:cNvSpPr/>
      </xdr:nvSpPr>
      <xdr:spPr>
        <a:xfrm>
          <a:off x="20383500" y="95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38701</xdr:rowOff>
    </xdr:from>
    <xdr:ext cx="534377" cy="259045"/>
    <xdr:sp macro="" textlink="">
      <xdr:nvSpPr>
        <xdr:cNvPr id="819" name="テキスト ボックス 818"/>
        <xdr:cNvSpPr txBox="1"/>
      </xdr:nvSpPr>
      <xdr:spPr>
        <a:xfrm>
          <a:off x="20167111" y="92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80328</xdr:rowOff>
    </xdr:from>
    <xdr:to>
      <xdr:col>102</xdr:col>
      <xdr:colOff>165100</xdr:colOff>
      <xdr:row>58</xdr:row>
      <xdr:rowOff>10478</xdr:rowOff>
    </xdr:to>
    <xdr:sp macro="" textlink="">
      <xdr:nvSpPr>
        <xdr:cNvPr id="820" name="楕円 819"/>
        <xdr:cNvSpPr/>
      </xdr:nvSpPr>
      <xdr:spPr>
        <a:xfrm>
          <a:off x="19494500" y="98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27005</xdr:rowOff>
    </xdr:from>
    <xdr:ext cx="469744" cy="259045"/>
    <xdr:sp macro="" textlink="">
      <xdr:nvSpPr>
        <xdr:cNvPr id="821" name="テキスト ボックス 820"/>
        <xdr:cNvSpPr txBox="1"/>
      </xdr:nvSpPr>
      <xdr:spPr>
        <a:xfrm>
          <a:off x="19310428" y="962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79337</xdr:rowOff>
    </xdr:from>
    <xdr:to>
      <xdr:col>98</xdr:col>
      <xdr:colOff>38100</xdr:colOff>
      <xdr:row>58</xdr:row>
      <xdr:rowOff>9487</xdr:rowOff>
    </xdr:to>
    <xdr:sp macro="" textlink="">
      <xdr:nvSpPr>
        <xdr:cNvPr id="822" name="楕円 821"/>
        <xdr:cNvSpPr/>
      </xdr:nvSpPr>
      <xdr:spPr>
        <a:xfrm>
          <a:off x="18605500" y="98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26014</xdr:rowOff>
    </xdr:from>
    <xdr:ext cx="469744" cy="259045"/>
    <xdr:sp macro="" textlink="">
      <xdr:nvSpPr>
        <xdr:cNvPr id="823" name="テキスト ボックス 822"/>
        <xdr:cNvSpPr txBox="1"/>
      </xdr:nvSpPr>
      <xdr:spPr>
        <a:xfrm>
          <a:off x="18421428" y="96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119869</xdr:rowOff>
    </xdr:from>
    <xdr:to>
      <xdr:col>116</xdr:col>
      <xdr:colOff>63500</xdr:colOff>
      <xdr:row>76</xdr:row>
      <xdr:rowOff>129108</xdr:rowOff>
    </xdr:to>
    <xdr:cxnSp macro="">
      <xdr:nvCxnSpPr>
        <xdr:cNvPr id="853" name="直線コネクタ 852"/>
        <xdr:cNvCxnSpPr/>
      </xdr:nvCxnSpPr>
      <xdr:spPr>
        <a:xfrm flipV="1">
          <a:off x="21323300" y="13150069"/>
          <a:ext cx="8382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49155</xdr:rowOff>
    </xdr:from>
    <xdr:to>
      <xdr:col>111</xdr:col>
      <xdr:colOff>177800</xdr:colOff>
      <xdr:row>76</xdr:row>
      <xdr:rowOff>129108</xdr:rowOff>
    </xdr:to>
    <xdr:cxnSp macro="">
      <xdr:nvCxnSpPr>
        <xdr:cNvPr id="856" name="直線コネクタ 855"/>
        <xdr:cNvCxnSpPr/>
      </xdr:nvCxnSpPr>
      <xdr:spPr>
        <a:xfrm>
          <a:off x="20434300" y="12907905"/>
          <a:ext cx="889000" cy="2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49155</xdr:rowOff>
    </xdr:from>
    <xdr:to>
      <xdr:col>107</xdr:col>
      <xdr:colOff>50800</xdr:colOff>
      <xdr:row>75</xdr:row>
      <xdr:rowOff>79578</xdr:rowOff>
    </xdr:to>
    <xdr:cxnSp macro="">
      <xdr:nvCxnSpPr>
        <xdr:cNvPr id="859" name="直線コネクタ 858"/>
        <xdr:cNvCxnSpPr/>
      </xdr:nvCxnSpPr>
      <xdr:spPr>
        <a:xfrm flipV="1">
          <a:off x="19545300" y="12907905"/>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79578</xdr:rowOff>
    </xdr:from>
    <xdr:to>
      <xdr:col>102</xdr:col>
      <xdr:colOff>114300</xdr:colOff>
      <xdr:row>75</xdr:row>
      <xdr:rowOff>120726</xdr:rowOff>
    </xdr:to>
    <xdr:cxnSp macro="">
      <xdr:nvCxnSpPr>
        <xdr:cNvPr id="862" name="直線コネクタ 861"/>
        <xdr:cNvCxnSpPr/>
      </xdr:nvCxnSpPr>
      <xdr:spPr>
        <a:xfrm flipV="1">
          <a:off x="18656300" y="129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132886</xdr:rowOff>
    </xdr:from>
    <xdr:to>
      <xdr:col>102</xdr:col>
      <xdr:colOff>165100</xdr:colOff>
      <xdr:row>77</xdr:row>
      <xdr:rowOff>63036</xdr:rowOff>
    </xdr:to>
    <xdr:sp macro="" textlink="">
      <xdr:nvSpPr>
        <xdr:cNvPr id="863" name="フローチャート: 判断 862"/>
        <xdr:cNvSpPr/>
      </xdr:nvSpPr>
      <xdr:spPr>
        <a:xfrm>
          <a:off x="19494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54163</xdr:rowOff>
    </xdr:from>
    <xdr:ext cx="534377" cy="259045"/>
    <xdr:sp macro="" textlink="">
      <xdr:nvSpPr>
        <xdr:cNvPr id="864" name="テキスト ボックス 863"/>
        <xdr:cNvSpPr txBox="1"/>
      </xdr:nvSpPr>
      <xdr:spPr>
        <a:xfrm>
          <a:off x="19278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149937</xdr:rowOff>
    </xdr:from>
    <xdr:to>
      <xdr:col>98</xdr:col>
      <xdr:colOff>38100</xdr:colOff>
      <xdr:row>77</xdr:row>
      <xdr:rowOff>80087</xdr:rowOff>
    </xdr:to>
    <xdr:sp macro="" textlink="">
      <xdr:nvSpPr>
        <xdr:cNvPr id="865" name="フローチャート: 判断 864"/>
        <xdr:cNvSpPr/>
      </xdr:nvSpPr>
      <xdr:spPr>
        <a:xfrm>
          <a:off x="18605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71214</xdr:rowOff>
    </xdr:from>
    <xdr:ext cx="534377" cy="259045"/>
    <xdr:sp macro="" textlink="">
      <xdr:nvSpPr>
        <xdr:cNvPr id="866" name="テキスト ボックス 865"/>
        <xdr:cNvSpPr txBox="1"/>
      </xdr:nvSpPr>
      <xdr:spPr>
        <a:xfrm>
          <a:off x="18389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69069</xdr:rowOff>
    </xdr:from>
    <xdr:to>
      <xdr:col>116</xdr:col>
      <xdr:colOff>114300</xdr:colOff>
      <xdr:row>76</xdr:row>
      <xdr:rowOff>170669</xdr:rowOff>
    </xdr:to>
    <xdr:sp macro="" textlink="">
      <xdr:nvSpPr>
        <xdr:cNvPr id="872" name="楕円 871"/>
        <xdr:cNvSpPr/>
      </xdr:nvSpPr>
      <xdr:spPr>
        <a:xfrm>
          <a:off x="22110700" y="130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47496</xdr:rowOff>
    </xdr:from>
    <xdr:ext cx="534377" cy="259045"/>
    <xdr:sp macro="" textlink="">
      <xdr:nvSpPr>
        <xdr:cNvPr id="873" name="繰出金該当値テキスト"/>
        <xdr:cNvSpPr txBox="1"/>
      </xdr:nvSpPr>
      <xdr:spPr>
        <a:xfrm>
          <a:off x="22212300" y="130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78308</xdr:rowOff>
    </xdr:from>
    <xdr:to>
      <xdr:col>112</xdr:col>
      <xdr:colOff>38100</xdr:colOff>
      <xdr:row>77</xdr:row>
      <xdr:rowOff>8458</xdr:rowOff>
    </xdr:to>
    <xdr:sp macro="" textlink="">
      <xdr:nvSpPr>
        <xdr:cNvPr id="874" name="楕円 873"/>
        <xdr:cNvSpPr/>
      </xdr:nvSpPr>
      <xdr:spPr>
        <a:xfrm>
          <a:off x="21272500" y="131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171035</xdr:rowOff>
    </xdr:from>
    <xdr:ext cx="534377" cy="259045"/>
    <xdr:sp macro="" textlink="">
      <xdr:nvSpPr>
        <xdr:cNvPr id="875" name="テキスト ボックス 874"/>
        <xdr:cNvSpPr txBox="1"/>
      </xdr:nvSpPr>
      <xdr:spPr>
        <a:xfrm>
          <a:off x="21056111" y="13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169805</xdr:rowOff>
    </xdr:from>
    <xdr:to>
      <xdr:col>107</xdr:col>
      <xdr:colOff>101600</xdr:colOff>
      <xdr:row>75</xdr:row>
      <xdr:rowOff>99955</xdr:rowOff>
    </xdr:to>
    <xdr:sp macro="" textlink="">
      <xdr:nvSpPr>
        <xdr:cNvPr id="876" name="楕円 875"/>
        <xdr:cNvSpPr/>
      </xdr:nvSpPr>
      <xdr:spPr>
        <a:xfrm>
          <a:off x="20383500" y="12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116482</xdr:rowOff>
    </xdr:from>
    <xdr:ext cx="534377" cy="259045"/>
    <xdr:sp macro="" textlink="">
      <xdr:nvSpPr>
        <xdr:cNvPr id="877" name="テキスト ボックス 876"/>
        <xdr:cNvSpPr txBox="1"/>
      </xdr:nvSpPr>
      <xdr:spPr>
        <a:xfrm>
          <a:off x="20167111" y="126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28778</xdr:rowOff>
    </xdr:from>
    <xdr:to>
      <xdr:col>102</xdr:col>
      <xdr:colOff>165100</xdr:colOff>
      <xdr:row>75</xdr:row>
      <xdr:rowOff>130378</xdr:rowOff>
    </xdr:to>
    <xdr:sp macro="" textlink="">
      <xdr:nvSpPr>
        <xdr:cNvPr id="878" name="楕円 877"/>
        <xdr:cNvSpPr/>
      </xdr:nvSpPr>
      <xdr:spPr>
        <a:xfrm>
          <a:off x="19494500" y="128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146905</xdr:rowOff>
    </xdr:from>
    <xdr:ext cx="534377" cy="259045"/>
    <xdr:sp macro="" textlink="">
      <xdr:nvSpPr>
        <xdr:cNvPr id="879" name="テキスト ボックス 878"/>
        <xdr:cNvSpPr txBox="1"/>
      </xdr:nvSpPr>
      <xdr:spPr>
        <a:xfrm>
          <a:off x="19278111" y="126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69926</xdr:rowOff>
    </xdr:from>
    <xdr:to>
      <xdr:col>98</xdr:col>
      <xdr:colOff>38100</xdr:colOff>
      <xdr:row>76</xdr:row>
      <xdr:rowOff>76</xdr:rowOff>
    </xdr:to>
    <xdr:sp macro="" textlink="">
      <xdr:nvSpPr>
        <xdr:cNvPr id="880" name="楕円 879"/>
        <xdr:cNvSpPr/>
      </xdr:nvSpPr>
      <xdr:spPr>
        <a:xfrm>
          <a:off x="18605500" y="129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16603</xdr:rowOff>
    </xdr:from>
    <xdr:ext cx="534377" cy="259045"/>
    <xdr:sp macro="" textlink="">
      <xdr:nvSpPr>
        <xdr:cNvPr id="881" name="テキスト ボックス 880"/>
        <xdr:cNvSpPr txBox="1"/>
      </xdr:nvSpPr>
      <xdr:spPr>
        <a:xfrm>
          <a:off x="18389111" y="1270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57,231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円減少となったのは、いわて国体終了に伴う実行委員会負担金や企業立地促進奨励事業補助金が減少したことが主な要因である。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このため、昨年度と比べ類似団体平均に近づいてきている。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75,578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円増加となったのは、生活道路整備や土地の取得、介護施設整備補助などの増加が主な要因である。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このため、昨年度と比べ類似団体平均をわずかに上回ることとなったが、県平均と比較すると下回っている。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97,027
96,707
908.39
50,929,302
48,968,543
1,585,722
28,297,888
54,546,158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6655</xdr:rowOff>
    </xdr:from>
    <xdr:to>
      <xdr:col>24</xdr:col>
      <xdr:colOff>63500</xdr:colOff>
      <xdr:row>37</xdr:row>
      <xdr:rowOff>15342</xdr:rowOff>
    </xdr:to>
    <xdr:cxnSp macro="">
      <xdr:nvCxnSpPr>
        <xdr:cNvPr id="59" name="直線コネクタ 58"/>
        <xdr:cNvCxnSpPr/>
      </xdr:nvCxnSpPr>
      <xdr:spPr>
        <a:xfrm flipV="1">
          <a:off x="3797300" y="635030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60604</xdr:rowOff>
    </xdr:from>
    <xdr:to>
      <xdr:col>19</xdr:col>
      <xdr:colOff>177800</xdr:colOff>
      <xdr:row>37</xdr:row>
      <xdr:rowOff>15342</xdr:rowOff>
    </xdr:to>
    <xdr:cxnSp macro="">
      <xdr:nvCxnSpPr>
        <xdr:cNvPr id="62" name="直線コネクタ 61"/>
        <xdr:cNvCxnSpPr/>
      </xdr:nvCxnSpPr>
      <xdr:spPr>
        <a:xfrm>
          <a:off x="2908300" y="6232804"/>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131013</xdr:rowOff>
    </xdr:from>
    <xdr:to>
      <xdr:col>15</xdr:col>
      <xdr:colOff>50800</xdr:colOff>
      <xdr:row>36</xdr:row>
      <xdr:rowOff>60604</xdr:rowOff>
    </xdr:to>
    <xdr:cxnSp macro="">
      <xdr:nvCxnSpPr>
        <xdr:cNvPr id="65" name="直線コネクタ 64"/>
        <xdr:cNvCxnSpPr/>
      </xdr:nvCxnSpPr>
      <xdr:spPr>
        <a:xfrm>
          <a:off x="2019300" y="6131763"/>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80264</xdr:rowOff>
    </xdr:from>
    <xdr:to>
      <xdr:col>10</xdr:col>
      <xdr:colOff>114300</xdr:colOff>
      <xdr:row>35</xdr:row>
      <xdr:rowOff>131013</xdr:rowOff>
    </xdr:to>
    <xdr:cxnSp macro="">
      <xdr:nvCxnSpPr>
        <xdr:cNvPr id="68" name="直線コネクタ 67"/>
        <xdr:cNvCxnSpPr/>
      </xdr:nvCxnSpPr>
      <xdr:spPr>
        <a:xfrm>
          <a:off x="1130300" y="6081014"/>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43180</xdr:rowOff>
    </xdr:from>
    <xdr:to>
      <xdr:col>10</xdr:col>
      <xdr:colOff>165100</xdr:colOff>
      <xdr:row>36</xdr:row>
      <xdr:rowOff>144780</xdr:rowOff>
    </xdr:to>
    <xdr:sp macro="" textlink="">
      <xdr:nvSpPr>
        <xdr:cNvPr id="69" name="フローチャート: 判断 68"/>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135907</xdr:rowOff>
    </xdr:from>
    <xdr:ext cx="469744" cy="259045"/>
    <xdr:sp macro="" textlink="">
      <xdr:nvSpPr>
        <xdr:cNvPr id="70" name="テキスト ボックス 69"/>
        <xdr:cNvSpPr txBox="1"/>
      </xdr:nvSpPr>
      <xdr:spPr>
        <a:xfrm>
          <a:off x="1784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71" name="フローチャート: 判断 70"/>
        <xdr:cNvSpPr/>
      </xdr:nvSpPr>
      <xdr:spPr>
        <a:xfrm>
          <a:off x="107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72" name="テキスト ボックス 71"/>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127305</xdr:rowOff>
    </xdr:from>
    <xdr:to>
      <xdr:col>24</xdr:col>
      <xdr:colOff>114300</xdr:colOff>
      <xdr:row>37</xdr:row>
      <xdr:rowOff>57455</xdr:rowOff>
    </xdr:to>
    <xdr:sp macro="" textlink="">
      <xdr:nvSpPr>
        <xdr:cNvPr id="78" name="楕円 77"/>
        <xdr:cNvSpPr/>
      </xdr:nvSpPr>
      <xdr:spPr>
        <a:xfrm>
          <a:off x="45847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42232</xdr:rowOff>
    </xdr:from>
    <xdr:ext cx="469744" cy="259045"/>
    <xdr:sp macro="" textlink="">
      <xdr:nvSpPr>
        <xdr:cNvPr id="79" name="議会費該当値テキスト"/>
        <xdr:cNvSpPr txBox="1"/>
      </xdr:nvSpPr>
      <xdr:spPr>
        <a:xfrm>
          <a:off x="4686300" y="62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135992</xdr:rowOff>
    </xdr:from>
    <xdr:to>
      <xdr:col>20</xdr:col>
      <xdr:colOff>38100</xdr:colOff>
      <xdr:row>37</xdr:row>
      <xdr:rowOff>66142</xdr:rowOff>
    </xdr:to>
    <xdr:sp macro="" textlink="">
      <xdr:nvSpPr>
        <xdr:cNvPr id="80" name="楕円 79"/>
        <xdr:cNvSpPr/>
      </xdr:nvSpPr>
      <xdr:spPr>
        <a:xfrm>
          <a:off x="3746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57269</xdr:rowOff>
    </xdr:from>
    <xdr:ext cx="469744" cy="259045"/>
    <xdr:sp macro="" textlink="">
      <xdr:nvSpPr>
        <xdr:cNvPr id="81" name="テキスト ボックス 80"/>
        <xdr:cNvSpPr txBox="1"/>
      </xdr:nvSpPr>
      <xdr:spPr>
        <a:xfrm>
          <a:off x="3562428"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9804</xdr:rowOff>
    </xdr:from>
    <xdr:to>
      <xdr:col>15</xdr:col>
      <xdr:colOff>101600</xdr:colOff>
      <xdr:row>36</xdr:row>
      <xdr:rowOff>111404</xdr:rowOff>
    </xdr:to>
    <xdr:sp macro="" textlink="">
      <xdr:nvSpPr>
        <xdr:cNvPr id="82" name="楕円 81"/>
        <xdr:cNvSpPr/>
      </xdr:nvSpPr>
      <xdr:spPr>
        <a:xfrm>
          <a:off x="2857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102531</xdr:rowOff>
    </xdr:from>
    <xdr:ext cx="469744" cy="259045"/>
    <xdr:sp macro="" textlink="">
      <xdr:nvSpPr>
        <xdr:cNvPr id="83" name="テキスト ボックス 82"/>
        <xdr:cNvSpPr txBox="1"/>
      </xdr:nvSpPr>
      <xdr:spPr>
        <a:xfrm>
          <a:off x="2673428" y="62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80213</xdr:rowOff>
    </xdr:from>
    <xdr:to>
      <xdr:col>10</xdr:col>
      <xdr:colOff>165100</xdr:colOff>
      <xdr:row>36</xdr:row>
      <xdr:rowOff>10363</xdr:rowOff>
    </xdr:to>
    <xdr:sp macro="" textlink="">
      <xdr:nvSpPr>
        <xdr:cNvPr id="84" name="楕円 83"/>
        <xdr:cNvSpPr/>
      </xdr:nvSpPr>
      <xdr:spPr>
        <a:xfrm>
          <a:off x="1968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26890</xdr:rowOff>
    </xdr:from>
    <xdr:ext cx="469744" cy="259045"/>
    <xdr:sp macro="" textlink="">
      <xdr:nvSpPr>
        <xdr:cNvPr id="85" name="テキスト ボックス 84"/>
        <xdr:cNvSpPr txBox="1"/>
      </xdr:nvSpPr>
      <xdr:spPr>
        <a:xfrm>
          <a:off x="1784428" y="58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86" name="楕円 85"/>
        <xdr:cNvSpPr/>
      </xdr:nvSpPr>
      <xdr:spPr>
        <a:xfrm>
          <a:off x="107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87" name="テキスト ボックス 86"/>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97549</xdr:rowOff>
    </xdr:from>
    <xdr:to>
      <xdr:col>24</xdr:col>
      <xdr:colOff>63500</xdr:colOff>
      <xdr:row>56</xdr:row>
      <xdr:rowOff>100711</xdr:rowOff>
    </xdr:to>
    <xdr:cxnSp macro="">
      <xdr:nvCxnSpPr>
        <xdr:cNvPr id="117" name="直線コネクタ 116"/>
        <xdr:cNvCxnSpPr/>
      </xdr:nvCxnSpPr>
      <xdr:spPr>
        <a:xfrm>
          <a:off x="3797300" y="9698749"/>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52146</xdr:rowOff>
    </xdr:from>
    <xdr:to>
      <xdr:col>19</xdr:col>
      <xdr:colOff>177800</xdr:colOff>
      <xdr:row>56</xdr:row>
      <xdr:rowOff>97549</xdr:rowOff>
    </xdr:to>
    <xdr:cxnSp macro="">
      <xdr:nvCxnSpPr>
        <xdr:cNvPr id="120" name="直線コネクタ 119"/>
        <xdr:cNvCxnSpPr/>
      </xdr:nvCxnSpPr>
      <xdr:spPr>
        <a:xfrm>
          <a:off x="2908300" y="9653346"/>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21399</xdr:rowOff>
    </xdr:from>
    <xdr:to>
      <xdr:col>15</xdr:col>
      <xdr:colOff>50800</xdr:colOff>
      <xdr:row>56</xdr:row>
      <xdr:rowOff>52146</xdr:rowOff>
    </xdr:to>
    <xdr:cxnSp macro="">
      <xdr:nvCxnSpPr>
        <xdr:cNvPr id="123" name="直線コネクタ 122"/>
        <xdr:cNvCxnSpPr/>
      </xdr:nvCxnSpPr>
      <xdr:spPr>
        <a:xfrm>
          <a:off x="2019300" y="9622599"/>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8610</xdr:rowOff>
    </xdr:from>
    <xdr:to>
      <xdr:col>10</xdr:col>
      <xdr:colOff>114300</xdr:colOff>
      <xdr:row>56</xdr:row>
      <xdr:rowOff>21399</xdr:rowOff>
    </xdr:to>
    <xdr:cxnSp macro="">
      <xdr:nvCxnSpPr>
        <xdr:cNvPr id="126" name="直線コネクタ 125"/>
        <xdr:cNvCxnSpPr/>
      </xdr:nvCxnSpPr>
      <xdr:spPr>
        <a:xfrm>
          <a:off x="1130300" y="9609810"/>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132258</xdr:rowOff>
    </xdr:from>
    <xdr:to>
      <xdr:col>10</xdr:col>
      <xdr:colOff>165100</xdr:colOff>
      <xdr:row>58</xdr:row>
      <xdr:rowOff>62408</xdr:rowOff>
    </xdr:to>
    <xdr:sp macro="" textlink="">
      <xdr:nvSpPr>
        <xdr:cNvPr id="127" name="フローチャート: 判断 126"/>
        <xdr:cNvSpPr/>
      </xdr:nvSpPr>
      <xdr:spPr>
        <a:xfrm>
          <a:off x="1968500" y="990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53535</xdr:rowOff>
    </xdr:from>
    <xdr:ext cx="534377" cy="259045"/>
    <xdr:sp macro="" textlink="">
      <xdr:nvSpPr>
        <xdr:cNvPr id="128" name="テキスト ボックス 127"/>
        <xdr:cNvSpPr txBox="1"/>
      </xdr:nvSpPr>
      <xdr:spPr>
        <a:xfrm>
          <a:off x="1752111" y="99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119228</xdr:rowOff>
    </xdr:from>
    <xdr:to>
      <xdr:col>6</xdr:col>
      <xdr:colOff>38100</xdr:colOff>
      <xdr:row>58</xdr:row>
      <xdr:rowOff>49378</xdr:rowOff>
    </xdr:to>
    <xdr:sp macro="" textlink="">
      <xdr:nvSpPr>
        <xdr:cNvPr id="129" name="フローチャート: 判断 128"/>
        <xdr:cNvSpPr/>
      </xdr:nvSpPr>
      <xdr:spPr>
        <a:xfrm>
          <a:off x="1079500" y="989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40505</xdr:rowOff>
    </xdr:from>
    <xdr:ext cx="534377" cy="259045"/>
    <xdr:sp macro="" textlink="">
      <xdr:nvSpPr>
        <xdr:cNvPr id="130" name="テキスト ボックス 129"/>
        <xdr:cNvSpPr txBox="1"/>
      </xdr:nvSpPr>
      <xdr:spPr>
        <a:xfrm>
          <a:off x="863111" y="99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49911</xdr:rowOff>
    </xdr:from>
    <xdr:to>
      <xdr:col>24</xdr:col>
      <xdr:colOff>114300</xdr:colOff>
      <xdr:row>56</xdr:row>
      <xdr:rowOff>151511</xdr:rowOff>
    </xdr:to>
    <xdr:sp macro="" textlink="">
      <xdr:nvSpPr>
        <xdr:cNvPr id="136" name="楕円 135"/>
        <xdr:cNvSpPr/>
      </xdr:nvSpPr>
      <xdr:spPr>
        <a:xfrm>
          <a:off x="4584700" y="96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28338</xdr:rowOff>
    </xdr:from>
    <xdr:ext cx="534377" cy="259045"/>
    <xdr:sp macro="" textlink="">
      <xdr:nvSpPr>
        <xdr:cNvPr id="137" name="総務費該当値テキスト"/>
        <xdr:cNvSpPr txBox="1"/>
      </xdr:nvSpPr>
      <xdr:spPr>
        <a:xfrm>
          <a:off x="4686300" y="96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46749</xdr:rowOff>
    </xdr:from>
    <xdr:to>
      <xdr:col>20</xdr:col>
      <xdr:colOff>38100</xdr:colOff>
      <xdr:row>56</xdr:row>
      <xdr:rowOff>148349</xdr:rowOff>
    </xdr:to>
    <xdr:sp macro="" textlink="">
      <xdr:nvSpPr>
        <xdr:cNvPr id="138" name="楕円 137"/>
        <xdr:cNvSpPr/>
      </xdr:nvSpPr>
      <xdr:spPr>
        <a:xfrm>
          <a:off x="3746500" y="96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139476</xdr:rowOff>
    </xdr:from>
    <xdr:ext cx="534377" cy="259045"/>
    <xdr:sp macro="" textlink="">
      <xdr:nvSpPr>
        <xdr:cNvPr id="139" name="テキスト ボックス 138"/>
        <xdr:cNvSpPr txBox="1"/>
      </xdr:nvSpPr>
      <xdr:spPr>
        <a:xfrm>
          <a:off x="3530111" y="97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1346</xdr:rowOff>
    </xdr:from>
    <xdr:to>
      <xdr:col>15</xdr:col>
      <xdr:colOff>101600</xdr:colOff>
      <xdr:row>56</xdr:row>
      <xdr:rowOff>102946</xdr:rowOff>
    </xdr:to>
    <xdr:sp macro="" textlink="">
      <xdr:nvSpPr>
        <xdr:cNvPr id="140" name="楕円 139"/>
        <xdr:cNvSpPr/>
      </xdr:nvSpPr>
      <xdr:spPr>
        <a:xfrm>
          <a:off x="2857500" y="96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94073</xdr:rowOff>
    </xdr:from>
    <xdr:ext cx="534377" cy="259045"/>
    <xdr:sp macro="" textlink="">
      <xdr:nvSpPr>
        <xdr:cNvPr id="141" name="テキスト ボックス 140"/>
        <xdr:cNvSpPr txBox="1"/>
      </xdr:nvSpPr>
      <xdr:spPr>
        <a:xfrm>
          <a:off x="2641111" y="96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142049</xdr:rowOff>
    </xdr:from>
    <xdr:to>
      <xdr:col>10</xdr:col>
      <xdr:colOff>165100</xdr:colOff>
      <xdr:row>56</xdr:row>
      <xdr:rowOff>72199</xdr:rowOff>
    </xdr:to>
    <xdr:sp macro="" textlink="">
      <xdr:nvSpPr>
        <xdr:cNvPr id="142" name="楕円 141"/>
        <xdr:cNvSpPr/>
      </xdr:nvSpPr>
      <xdr:spPr>
        <a:xfrm>
          <a:off x="1968500" y="95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88726</xdr:rowOff>
    </xdr:from>
    <xdr:ext cx="534377" cy="259045"/>
    <xdr:sp macro="" textlink="">
      <xdr:nvSpPr>
        <xdr:cNvPr id="143" name="テキスト ボックス 142"/>
        <xdr:cNvSpPr txBox="1"/>
      </xdr:nvSpPr>
      <xdr:spPr>
        <a:xfrm>
          <a:off x="1752111" y="9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129260</xdr:rowOff>
    </xdr:from>
    <xdr:to>
      <xdr:col>6</xdr:col>
      <xdr:colOff>38100</xdr:colOff>
      <xdr:row>56</xdr:row>
      <xdr:rowOff>59410</xdr:rowOff>
    </xdr:to>
    <xdr:sp macro="" textlink="">
      <xdr:nvSpPr>
        <xdr:cNvPr id="144" name="楕円 143"/>
        <xdr:cNvSpPr/>
      </xdr:nvSpPr>
      <xdr:spPr>
        <a:xfrm>
          <a:off x="1079500" y="95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75937</xdr:rowOff>
    </xdr:from>
    <xdr:ext cx="534377" cy="259045"/>
    <xdr:sp macro="" textlink="">
      <xdr:nvSpPr>
        <xdr:cNvPr id="145" name="テキスト ボックス 144"/>
        <xdr:cNvSpPr txBox="1"/>
      </xdr:nvSpPr>
      <xdr:spPr>
        <a:xfrm>
          <a:off x="863111" y="93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34683</xdr:rowOff>
    </xdr:from>
    <xdr:to>
      <xdr:col>24</xdr:col>
      <xdr:colOff>63500</xdr:colOff>
      <xdr:row>77</xdr:row>
      <xdr:rowOff>102273</xdr:rowOff>
    </xdr:to>
    <xdr:cxnSp macro="">
      <xdr:nvCxnSpPr>
        <xdr:cNvPr id="175" name="直線コネクタ 174"/>
        <xdr:cNvCxnSpPr/>
      </xdr:nvCxnSpPr>
      <xdr:spPr>
        <a:xfrm flipV="1">
          <a:off x="3797300" y="13236333"/>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102273</xdr:rowOff>
    </xdr:from>
    <xdr:to>
      <xdr:col>19</xdr:col>
      <xdr:colOff>177800</xdr:colOff>
      <xdr:row>78</xdr:row>
      <xdr:rowOff>31026</xdr:rowOff>
    </xdr:to>
    <xdr:cxnSp macro="">
      <xdr:nvCxnSpPr>
        <xdr:cNvPr id="178" name="直線コネクタ 177"/>
        <xdr:cNvCxnSpPr/>
      </xdr:nvCxnSpPr>
      <xdr:spPr>
        <a:xfrm flipV="1">
          <a:off x="2908300" y="13303923"/>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31026</xdr:rowOff>
    </xdr:from>
    <xdr:to>
      <xdr:col>15</xdr:col>
      <xdr:colOff>50800</xdr:colOff>
      <xdr:row>78</xdr:row>
      <xdr:rowOff>60261</xdr:rowOff>
    </xdr:to>
    <xdr:cxnSp macro="">
      <xdr:nvCxnSpPr>
        <xdr:cNvPr id="181" name="直線コネクタ 180"/>
        <xdr:cNvCxnSpPr/>
      </xdr:nvCxnSpPr>
      <xdr:spPr>
        <a:xfrm flipV="1">
          <a:off x="2019300" y="13404126"/>
          <a:ext cx="8890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60261</xdr:rowOff>
    </xdr:from>
    <xdr:to>
      <xdr:col>10</xdr:col>
      <xdr:colOff>114300</xdr:colOff>
      <xdr:row>79</xdr:row>
      <xdr:rowOff>8826</xdr:rowOff>
    </xdr:to>
    <xdr:cxnSp macro="">
      <xdr:nvCxnSpPr>
        <xdr:cNvPr id="184" name="直線コネクタ 183"/>
        <xdr:cNvCxnSpPr/>
      </xdr:nvCxnSpPr>
      <xdr:spPr>
        <a:xfrm flipV="1">
          <a:off x="1130300" y="13433361"/>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65100</xdr:rowOff>
    </xdr:from>
    <xdr:to>
      <xdr:col>10</xdr:col>
      <xdr:colOff>165100</xdr:colOff>
      <xdr:row>77</xdr:row>
      <xdr:rowOff>166700</xdr:rowOff>
    </xdr:to>
    <xdr:sp macro="" textlink="">
      <xdr:nvSpPr>
        <xdr:cNvPr id="185" name="フローチャート: 判断 184"/>
        <xdr:cNvSpPr/>
      </xdr:nvSpPr>
      <xdr:spPr>
        <a:xfrm>
          <a:off x="1968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11777</xdr:rowOff>
    </xdr:from>
    <xdr:ext cx="599010" cy="259045"/>
    <xdr:sp macro="" textlink="">
      <xdr:nvSpPr>
        <xdr:cNvPr id="186" name="テキスト ボックス 185"/>
        <xdr:cNvSpPr txBox="1"/>
      </xdr:nvSpPr>
      <xdr:spPr>
        <a:xfrm>
          <a:off x="1719795"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12167</xdr:rowOff>
    </xdr:from>
    <xdr:to>
      <xdr:col>6</xdr:col>
      <xdr:colOff>38100</xdr:colOff>
      <xdr:row>78</xdr:row>
      <xdr:rowOff>113767</xdr:rowOff>
    </xdr:to>
    <xdr:sp macro="" textlink="">
      <xdr:nvSpPr>
        <xdr:cNvPr id="187" name="フローチャート: 判断 186"/>
        <xdr:cNvSpPr/>
      </xdr:nvSpPr>
      <xdr:spPr>
        <a:xfrm>
          <a:off x="1079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130294</xdr:rowOff>
    </xdr:from>
    <xdr:ext cx="599010" cy="259045"/>
    <xdr:sp macro="" textlink="">
      <xdr:nvSpPr>
        <xdr:cNvPr id="188" name="テキスト ボックス 187"/>
        <xdr:cNvSpPr txBox="1"/>
      </xdr:nvSpPr>
      <xdr:spPr>
        <a:xfrm>
          <a:off x="830795"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155333</xdr:rowOff>
    </xdr:from>
    <xdr:to>
      <xdr:col>24</xdr:col>
      <xdr:colOff>114300</xdr:colOff>
      <xdr:row>77</xdr:row>
      <xdr:rowOff>85483</xdr:rowOff>
    </xdr:to>
    <xdr:sp macro="" textlink="">
      <xdr:nvSpPr>
        <xdr:cNvPr id="194" name="楕円 193"/>
        <xdr:cNvSpPr/>
      </xdr:nvSpPr>
      <xdr:spPr>
        <a:xfrm>
          <a:off x="4584700" y="131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133760</xdr:rowOff>
    </xdr:from>
    <xdr:ext cx="599010" cy="259045"/>
    <xdr:sp macro="" textlink="">
      <xdr:nvSpPr>
        <xdr:cNvPr id="195" name="民生費該当値テキスト"/>
        <xdr:cNvSpPr txBox="1"/>
      </xdr:nvSpPr>
      <xdr:spPr>
        <a:xfrm>
          <a:off x="4686300" y="1316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51473</xdr:rowOff>
    </xdr:from>
    <xdr:to>
      <xdr:col>20</xdr:col>
      <xdr:colOff>38100</xdr:colOff>
      <xdr:row>77</xdr:row>
      <xdr:rowOff>153073</xdr:rowOff>
    </xdr:to>
    <xdr:sp macro="" textlink="">
      <xdr:nvSpPr>
        <xdr:cNvPr id="196" name="楕円 195"/>
        <xdr:cNvSpPr/>
      </xdr:nvSpPr>
      <xdr:spPr>
        <a:xfrm>
          <a:off x="3746500" y="132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144200</xdr:rowOff>
    </xdr:from>
    <xdr:ext cx="599010" cy="259045"/>
    <xdr:sp macro="" textlink="">
      <xdr:nvSpPr>
        <xdr:cNvPr id="197" name="テキスト ボックス 196"/>
        <xdr:cNvSpPr txBox="1"/>
      </xdr:nvSpPr>
      <xdr:spPr>
        <a:xfrm>
          <a:off x="3497795" y="133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151676</xdr:rowOff>
    </xdr:from>
    <xdr:to>
      <xdr:col>15</xdr:col>
      <xdr:colOff>101600</xdr:colOff>
      <xdr:row>78</xdr:row>
      <xdr:rowOff>81826</xdr:rowOff>
    </xdr:to>
    <xdr:sp macro="" textlink="">
      <xdr:nvSpPr>
        <xdr:cNvPr id="198" name="楕円 197"/>
        <xdr:cNvSpPr/>
      </xdr:nvSpPr>
      <xdr:spPr>
        <a:xfrm>
          <a:off x="2857500" y="133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72953</xdr:rowOff>
    </xdr:from>
    <xdr:ext cx="599010" cy="259045"/>
    <xdr:sp macro="" textlink="">
      <xdr:nvSpPr>
        <xdr:cNvPr id="199" name="テキスト ボックス 198"/>
        <xdr:cNvSpPr txBox="1"/>
      </xdr:nvSpPr>
      <xdr:spPr>
        <a:xfrm>
          <a:off x="2608795" y="134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9461</xdr:rowOff>
    </xdr:from>
    <xdr:to>
      <xdr:col>10</xdr:col>
      <xdr:colOff>165100</xdr:colOff>
      <xdr:row>78</xdr:row>
      <xdr:rowOff>111061</xdr:rowOff>
    </xdr:to>
    <xdr:sp macro="" textlink="">
      <xdr:nvSpPr>
        <xdr:cNvPr id="200" name="楕円 199"/>
        <xdr:cNvSpPr/>
      </xdr:nvSpPr>
      <xdr:spPr>
        <a:xfrm>
          <a:off x="1968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102188</xdr:rowOff>
    </xdr:from>
    <xdr:ext cx="599010" cy="259045"/>
    <xdr:sp macro="" textlink="">
      <xdr:nvSpPr>
        <xdr:cNvPr id="201" name="テキスト ボックス 200"/>
        <xdr:cNvSpPr txBox="1"/>
      </xdr:nvSpPr>
      <xdr:spPr>
        <a:xfrm>
          <a:off x="1719795" y="134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129476</xdr:rowOff>
    </xdr:from>
    <xdr:to>
      <xdr:col>6</xdr:col>
      <xdr:colOff>38100</xdr:colOff>
      <xdr:row>79</xdr:row>
      <xdr:rowOff>59626</xdr:rowOff>
    </xdr:to>
    <xdr:sp macro="" textlink="">
      <xdr:nvSpPr>
        <xdr:cNvPr id="202" name="楕円 201"/>
        <xdr:cNvSpPr/>
      </xdr:nvSpPr>
      <xdr:spPr>
        <a:xfrm>
          <a:off x="1079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50753</xdr:rowOff>
    </xdr:from>
    <xdr:ext cx="599010" cy="259045"/>
    <xdr:sp macro="" textlink="">
      <xdr:nvSpPr>
        <xdr:cNvPr id="203" name="テキスト ボックス 202"/>
        <xdr:cNvSpPr txBox="1"/>
      </xdr:nvSpPr>
      <xdr:spPr>
        <a:xfrm>
          <a:off x="830795" y="1359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73876</xdr:rowOff>
    </xdr:from>
    <xdr:to>
      <xdr:col>24</xdr:col>
      <xdr:colOff>63500</xdr:colOff>
      <xdr:row>97</xdr:row>
      <xdr:rowOff>74537</xdr:rowOff>
    </xdr:to>
    <xdr:cxnSp macro="">
      <xdr:nvCxnSpPr>
        <xdr:cNvPr id="232" name="直線コネクタ 231"/>
        <xdr:cNvCxnSpPr/>
      </xdr:nvCxnSpPr>
      <xdr:spPr>
        <a:xfrm flipV="1">
          <a:off x="3797300" y="16704526"/>
          <a:ext cx="8382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155536</xdr:rowOff>
    </xdr:from>
    <xdr:to>
      <xdr:col>19</xdr:col>
      <xdr:colOff>177800</xdr:colOff>
      <xdr:row>97</xdr:row>
      <xdr:rowOff>74537</xdr:rowOff>
    </xdr:to>
    <xdr:cxnSp macro="">
      <xdr:nvCxnSpPr>
        <xdr:cNvPr id="235" name="直線コネクタ 234"/>
        <xdr:cNvCxnSpPr/>
      </xdr:nvCxnSpPr>
      <xdr:spPr>
        <a:xfrm>
          <a:off x="2908300" y="16614736"/>
          <a:ext cx="889000" cy="9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138227</xdr:rowOff>
    </xdr:from>
    <xdr:to>
      <xdr:col>15</xdr:col>
      <xdr:colOff>50800</xdr:colOff>
      <xdr:row>96</xdr:row>
      <xdr:rowOff>155536</xdr:rowOff>
    </xdr:to>
    <xdr:cxnSp macro="">
      <xdr:nvCxnSpPr>
        <xdr:cNvPr id="238" name="直線コネクタ 237"/>
        <xdr:cNvCxnSpPr/>
      </xdr:nvCxnSpPr>
      <xdr:spPr>
        <a:xfrm>
          <a:off x="2019300" y="16425977"/>
          <a:ext cx="889000" cy="1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138227</xdr:rowOff>
    </xdr:from>
    <xdr:to>
      <xdr:col>10</xdr:col>
      <xdr:colOff>114300</xdr:colOff>
      <xdr:row>97</xdr:row>
      <xdr:rowOff>800</xdr:rowOff>
    </xdr:to>
    <xdr:cxnSp macro="">
      <xdr:nvCxnSpPr>
        <xdr:cNvPr id="241" name="直線コネクタ 240"/>
        <xdr:cNvCxnSpPr/>
      </xdr:nvCxnSpPr>
      <xdr:spPr>
        <a:xfrm flipV="1">
          <a:off x="1130300" y="16425977"/>
          <a:ext cx="889000" cy="2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102400</xdr:rowOff>
    </xdr:from>
    <xdr:to>
      <xdr:col>10</xdr:col>
      <xdr:colOff>165100</xdr:colOff>
      <xdr:row>97</xdr:row>
      <xdr:rowOff>32550</xdr:rowOff>
    </xdr:to>
    <xdr:sp macro="" textlink="">
      <xdr:nvSpPr>
        <xdr:cNvPr id="242" name="フローチャート: 判断 241"/>
        <xdr:cNvSpPr/>
      </xdr:nvSpPr>
      <xdr:spPr>
        <a:xfrm>
          <a:off x="1968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23677</xdr:rowOff>
    </xdr:from>
    <xdr:ext cx="534377" cy="259045"/>
    <xdr:sp macro="" textlink="">
      <xdr:nvSpPr>
        <xdr:cNvPr id="243" name="テキスト ボックス 242"/>
        <xdr:cNvSpPr txBox="1"/>
      </xdr:nvSpPr>
      <xdr:spPr>
        <a:xfrm>
          <a:off x="1752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108738</xdr:rowOff>
    </xdr:from>
    <xdr:to>
      <xdr:col>6</xdr:col>
      <xdr:colOff>38100</xdr:colOff>
      <xdr:row>97</xdr:row>
      <xdr:rowOff>38888</xdr:rowOff>
    </xdr:to>
    <xdr:sp macro="" textlink="">
      <xdr:nvSpPr>
        <xdr:cNvPr id="244" name="フローチャート: 判断 243"/>
        <xdr:cNvSpPr/>
      </xdr:nvSpPr>
      <xdr:spPr>
        <a:xfrm>
          <a:off x="1079500" y="1656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55415</xdr:rowOff>
    </xdr:from>
    <xdr:ext cx="534377" cy="259045"/>
    <xdr:sp macro="" textlink="">
      <xdr:nvSpPr>
        <xdr:cNvPr id="245" name="テキスト ボックス 244"/>
        <xdr:cNvSpPr txBox="1"/>
      </xdr:nvSpPr>
      <xdr:spPr>
        <a:xfrm>
          <a:off x="863111" y="163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23076</xdr:rowOff>
    </xdr:from>
    <xdr:to>
      <xdr:col>24</xdr:col>
      <xdr:colOff>114300</xdr:colOff>
      <xdr:row>97</xdr:row>
      <xdr:rowOff>124676</xdr:rowOff>
    </xdr:to>
    <xdr:sp macro="" textlink="">
      <xdr:nvSpPr>
        <xdr:cNvPr id="251" name="楕円 250"/>
        <xdr:cNvSpPr/>
      </xdr:nvSpPr>
      <xdr:spPr>
        <a:xfrm>
          <a:off x="4584700" y="16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109453</xdr:rowOff>
    </xdr:from>
    <xdr:ext cx="534377" cy="259045"/>
    <xdr:sp macro="" textlink="">
      <xdr:nvSpPr>
        <xdr:cNvPr id="252" name="衛生費該当値テキスト"/>
        <xdr:cNvSpPr txBox="1"/>
      </xdr:nvSpPr>
      <xdr:spPr>
        <a:xfrm>
          <a:off x="4686300" y="165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23737</xdr:rowOff>
    </xdr:from>
    <xdr:to>
      <xdr:col>20</xdr:col>
      <xdr:colOff>38100</xdr:colOff>
      <xdr:row>97</xdr:row>
      <xdr:rowOff>125337</xdr:rowOff>
    </xdr:to>
    <xdr:sp macro="" textlink="">
      <xdr:nvSpPr>
        <xdr:cNvPr id="253" name="楕円 252"/>
        <xdr:cNvSpPr/>
      </xdr:nvSpPr>
      <xdr:spPr>
        <a:xfrm>
          <a:off x="3746500" y="166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116464</xdr:rowOff>
    </xdr:from>
    <xdr:ext cx="534377" cy="259045"/>
    <xdr:sp macro="" textlink="">
      <xdr:nvSpPr>
        <xdr:cNvPr id="254" name="テキスト ボックス 253"/>
        <xdr:cNvSpPr txBox="1"/>
      </xdr:nvSpPr>
      <xdr:spPr>
        <a:xfrm>
          <a:off x="3530111" y="167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104736</xdr:rowOff>
    </xdr:from>
    <xdr:to>
      <xdr:col>15</xdr:col>
      <xdr:colOff>101600</xdr:colOff>
      <xdr:row>97</xdr:row>
      <xdr:rowOff>34886</xdr:rowOff>
    </xdr:to>
    <xdr:sp macro="" textlink="">
      <xdr:nvSpPr>
        <xdr:cNvPr id="255" name="楕円 254"/>
        <xdr:cNvSpPr/>
      </xdr:nvSpPr>
      <xdr:spPr>
        <a:xfrm>
          <a:off x="2857500" y="165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26013</xdr:rowOff>
    </xdr:from>
    <xdr:ext cx="534377" cy="259045"/>
    <xdr:sp macro="" textlink="">
      <xdr:nvSpPr>
        <xdr:cNvPr id="256" name="テキスト ボックス 255"/>
        <xdr:cNvSpPr txBox="1"/>
      </xdr:nvSpPr>
      <xdr:spPr>
        <a:xfrm>
          <a:off x="2641111" y="16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87427</xdr:rowOff>
    </xdr:from>
    <xdr:to>
      <xdr:col>10</xdr:col>
      <xdr:colOff>165100</xdr:colOff>
      <xdr:row>96</xdr:row>
      <xdr:rowOff>17577</xdr:rowOff>
    </xdr:to>
    <xdr:sp macro="" textlink="">
      <xdr:nvSpPr>
        <xdr:cNvPr id="257" name="楕円 256"/>
        <xdr:cNvSpPr/>
      </xdr:nvSpPr>
      <xdr:spPr>
        <a:xfrm>
          <a:off x="1968500" y="16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34104</xdr:rowOff>
    </xdr:from>
    <xdr:ext cx="534377" cy="259045"/>
    <xdr:sp macro="" textlink="">
      <xdr:nvSpPr>
        <xdr:cNvPr id="258" name="テキスト ボックス 257"/>
        <xdr:cNvSpPr txBox="1"/>
      </xdr:nvSpPr>
      <xdr:spPr>
        <a:xfrm>
          <a:off x="1752111" y="161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121450</xdr:rowOff>
    </xdr:from>
    <xdr:to>
      <xdr:col>6</xdr:col>
      <xdr:colOff>38100</xdr:colOff>
      <xdr:row>97</xdr:row>
      <xdr:rowOff>51600</xdr:rowOff>
    </xdr:to>
    <xdr:sp macro="" textlink="">
      <xdr:nvSpPr>
        <xdr:cNvPr id="259" name="楕円 258"/>
        <xdr:cNvSpPr/>
      </xdr:nvSpPr>
      <xdr:spPr>
        <a:xfrm>
          <a:off x="1079500" y="165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42727</xdr:rowOff>
    </xdr:from>
    <xdr:ext cx="534377" cy="259045"/>
    <xdr:sp macro="" textlink="">
      <xdr:nvSpPr>
        <xdr:cNvPr id="260" name="テキスト ボックス 259"/>
        <xdr:cNvSpPr txBox="1"/>
      </xdr:nvSpPr>
      <xdr:spPr>
        <a:xfrm>
          <a:off x="863111" y="166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22134</xdr:rowOff>
    </xdr:from>
    <xdr:to>
      <xdr:col>55</xdr:col>
      <xdr:colOff>0</xdr:colOff>
      <xdr:row>36</xdr:row>
      <xdr:rowOff>127290</xdr:rowOff>
    </xdr:to>
    <xdr:cxnSp macro="">
      <xdr:nvCxnSpPr>
        <xdr:cNvPr id="291" name="直線コネクタ 290"/>
        <xdr:cNvCxnSpPr/>
      </xdr:nvCxnSpPr>
      <xdr:spPr>
        <a:xfrm>
          <a:off x="9639300" y="619433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136434</xdr:rowOff>
    </xdr:from>
    <xdr:to>
      <xdr:col>50</xdr:col>
      <xdr:colOff>114300</xdr:colOff>
      <xdr:row>36</xdr:row>
      <xdr:rowOff>22134</xdr:rowOff>
    </xdr:to>
    <xdr:cxnSp macro="">
      <xdr:nvCxnSpPr>
        <xdr:cNvPr id="294" name="直線コネクタ 293"/>
        <xdr:cNvCxnSpPr/>
      </xdr:nvCxnSpPr>
      <xdr:spPr>
        <a:xfrm>
          <a:off x="8750300" y="61371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136434</xdr:rowOff>
    </xdr:from>
    <xdr:to>
      <xdr:col>45</xdr:col>
      <xdr:colOff>177800</xdr:colOff>
      <xdr:row>35</xdr:row>
      <xdr:rowOff>146558</xdr:rowOff>
    </xdr:to>
    <xdr:cxnSp macro="">
      <xdr:nvCxnSpPr>
        <xdr:cNvPr id="297" name="直線コネクタ 296"/>
        <xdr:cNvCxnSpPr/>
      </xdr:nvCxnSpPr>
      <xdr:spPr>
        <a:xfrm flipV="1">
          <a:off x="7861300" y="613718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9072</xdr:rowOff>
    </xdr:from>
    <xdr:to>
      <xdr:col>41</xdr:col>
      <xdr:colOff>50800</xdr:colOff>
      <xdr:row>35</xdr:row>
      <xdr:rowOff>146558</xdr:rowOff>
    </xdr:to>
    <xdr:cxnSp macro="">
      <xdr:nvCxnSpPr>
        <xdr:cNvPr id="300" name="直線コネクタ 299"/>
        <xdr:cNvCxnSpPr/>
      </xdr:nvCxnSpPr>
      <xdr:spPr>
        <a:xfrm>
          <a:off x="6972300" y="6009822"/>
          <a:ext cx="8890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164338</xdr:rowOff>
    </xdr:from>
    <xdr:to>
      <xdr:col>41</xdr:col>
      <xdr:colOff>101600</xdr:colOff>
      <xdr:row>36</xdr:row>
      <xdr:rowOff>94488</xdr:rowOff>
    </xdr:to>
    <xdr:sp macro="" textlink="">
      <xdr:nvSpPr>
        <xdr:cNvPr id="301" name="フローチャート: 判断 300"/>
        <xdr:cNvSpPr/>
      </xdr:nvSpPr>
      <xdr:spPr>
        <a:xfrm>
          <a:off x="7810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85615</xdr:rowOff>
    </xdr:from>
    <xdr:ext cx="469744" cy="259045"/>
    <xdr:sp macro="" textlink="">
      <xdr:nvSpPr>
        <xdr:cNvPr id="302" name="テキスト ボックス 301"/>
        <xdr:cNvSpPr txBox="1"/>
      </xdr:nvSpPr>
      <xdr:spPr>
        <a:xfrm>
          <a:off x="7626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98697</xdr:rowOff>
    </xdr:from>
    <xdr:to>
      <xdr:col>36</xdr:col>
      <xdr:colOff>165100</xdr:colOff>
      <xdr:row>36</xdr:row>
      <xdr:rowOff>28847</xdr:rowOff>
    </xdr:to>
    <xdr:sp macro="" textlink="">
      <xdr:nvSpPr>
        <xdr:cNvPr id="303" name="フローチャート: 判断 302"/>
        <xdr:cNvSpPr/>
      </xdr:nvSpPr>
      <xdr:spPr>
        <a:xfrm>
          <a:off x="6921500" y="60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19974</xdr:rowOff>
    </xdr:from>
    <xdr:ext cx="469744" cy="259045"/>
    <xdr:sp macro="" textlink="">
      <xdr:nvSpPr>
        <xdr:cNvPr id="304" name="テキスト ボックス 303"/>
        <xdr:cNvSpPr txBox="1"/>
      </xdr:nvSpPr>
      <xdr:spPr>
        <a:xfrm>
          <a:off x="6737428"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76490</xdr:rowOff>
    </xdr:from>
    <xdr:to>
      <xdr:col>55</xdr:col>
      <xdr:colOff>50800</xdr:colOff>
      <xdr:row>37</xdr:row>
      <xdr:rowOff>6640</xdr:rowOff>
    </xdr:to>
    <xdr:sp macro="" textlink="">
      <xdr:nvSpPr>
        <xdr:cNvPr id="310" name="楕円 309"/>
        <xdr:cNvSpPr/>
      </xdr:nvSpPr>
      <xdr:spPr>
        <a:xfrm>
          <a:off x="104267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99367</xdr:rowOff>
    </xdr:from>
    <xdr:ext cx="469744" cy="259045"/>
    <xdr:sp macro="" textlink="">
      <xdr:nvSpPr>
        <xdr:cNvPr id="311" name="労働費該当値テキスト"/>
        <xdr:cNvSpPr txBox="1"/>
      </xdr:nvSpPr>
      <xdr:spPr>
        <a:xfrm>
          <a:off x="10528300"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142784</xdr:rowOff>
    </xdr:from>
    <xdr:to>
      <xdr:col>50</xdr:col>
      <xdr:colOff>165100</xdr:colOff>
      <xdr:row>36</xdr:row>
      <xdr:rowOff>72934</xdr:rowOff>
    </xdr:to>
    <xdr:sp macro="" textlink="">
      <xdr:nvSpPr>
        <xdr:cNvPr id="312" name="楕円 311"/>
        <xdr:cNvSpPr/>
      </xdr:nvSpPr>
      <xdr:spPr>
        <a:xfrm>
          <a:off x="9588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89461</xdr:rowOff>
    </xdr:from>
    <xdr:ext cx="469744" cy="259045"/>
    <xdr:sp macro="" textlink="">
      <xdr:nvSpPr>
        <xdr:cNvPr id="313" name="テキスト ボックス 312"/>
        <xdr:cNvSpPr txBox="1"/>
      </xdr:nvSpPr>
      <xdr:spPr>
        <a:xfrm>
          <a:off x="9404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85634</xdr:rowOff>
    </xdr:from>
    <xdr:to>
      <xdr:col>46</xdr:col>
      <xdr:colOff>38100</xdr:colOff>
      <xdr:row>36</xdr:row>
      <xdr:rowOff>15784</xdr:rowOff>
    </xdr:to>
    <xdr:sp macro="" textlink="">
      <xdr:nvSpPr>
        <xdr:cNvPr id="314" name="楕円 313"/>
        <xdr:cNvSpPr/>
      </xdr:nvSpPr>
      <xdr:spPr>
        <a:xfrm>
          <a:off x="8699500" y="60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32311</xdr:rowOff>
    </xdr:from>
    <xdr:ext cx="469744" cy="259045"/>
    <xdr:sp macro="" textlink="">
      <xdr:nvSpPr>
        <xdr:cNvPr id="315" name="テキスト ボックス 314"/>
        <xdr:cNvSpPr txBox="1"/>
      </xdr:nvSpPr>
      <xdr:spPr>
        <a:xfrm>
          <a:off x="8515428" y="586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95758</xdr:rowOff>
    </xdr:from>
    <xdr:to>
      <xdr:col>41</xdr:col>
      <xdr:colOff>101600</xdr:colOff>
      <xdr:row>36</xdr:row>
      <xdr:rowOff>25908</xdr:rowOff>
    </xdr:to>
    <xdr:sp macro="" textlink="">
      <xdr:nvSpPr>
        <xdr:cNvPr id="316" name="楕円 315"/>
        <xdr:cNvSpPr/>
      </xdr:nvSpPr>
      <xdr:spPr>
        <a:xfrm>
          <a:off x="7810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42435</xdr:rowOff>
    </xdr:from>
    <xdr:ext cx="469744" cy="259045"/>
    <xdr:sp macro="" textlink="">
      <xdr:nvSpPr>
        <xdr:cNvPr id="317" name="テキスト ボックス 316"/>
        <xdr:cNvSpPr txBox="1"/>
      </xdr:nvSpPr>
      <xdr:spPr>
        <a:xfrm>
          <a:off x="7626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129722</xdr:rowOff>
    </xdr:from>
    <xdr:to>
      <xdr:col>36</xdr:col>
      <xdr:colOff>165100</xdr:colOff>
      <xdr:row>35</xdr:row>
      <xdr:rowOff>59872</xdr:rowOff>
    </xdr:to>
    <xdr:sp macro="" textlink="">
      <xdr:nvSpPr>
        <xdr:cNvPr id="318" name="楕円 317"/>
        <xdr:cNvSpPr/>
      </xdr:nvSpPr>
      <xdr:spPr>
        <a:xfrm>
          <a:off x="69215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76399</xdr:rowOff>
    </xdr:from>
    <xdr:ext cx="469744" cy="259045"/>
    <xdr:sp macro="" textlink="">
      <xdr:nvSpPr>
        <xdr:cNvPr id="319" name="テキスト ボックス 318"/>
        <xdr:cNvSpPr txBox="1"/>
      </xdr:nvSpPr>
      <xdr:spPr>
        <a:xfrm>
          <a:off x="6737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57480</xdr:rowOff>
    </xdr:from>
    <xdr:to>
      <xdr:col>55</xdr:col>
      <xdr:colOff>0</xdr:colOff>
      <xdr:row>55</xdr:row>
      <xdr:rowOff>35020</xdr:rowOff>
    </xdr:to>
    <xdr:cxnSp macro="">
      <xdr:nvCxnSpPr>
        <xdr:cNvPr id="348" name="直線コネクタ 347"/>
        <xdr:cNvCxnSpPr/>
      </xdr:nvCxnSpPr>
      <xdr:spPr>
        <a:xfrm>
          <a:off x="9639300" y="9315780"/>
          <a:ext cx="838200" cy="1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31629</xdr:rowOff>
    </xdr:from>
    <xdr:to>
      <xdr:col>50</xdr:col>
      <xdr:colOff>114300</xdr:colOff>
      <xdr:row>54</xdr:row>
      <xdr:rowOff>57480</xdr:rowOff>
    </xdr:to>
    <xdr:cxnSp macro="">
      <xdr:nvCxnSpPr>
        <xdr:cNvPr id="351" name="直線コネクタ 350"/>
        <xdr:cNvCxnSpPr/>
      </xdr:nvCxnSpPr>
      <xdr:spPr>
        <a:xfrm>
          <a:off x="8750300" y="9289929"/>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31629</xdr:rowOff>
    </xdr:from>
    <xdr:to>
      <xdr:col>45</xdr:col>
      <xdr:colOff>177800</xdr:colOff>
      <xdr:row>55</xdr:row>
      <xdr:rowOff>163360</xdr:rowOff>
    </xdr:to>
    <xdr:cxnSp macro="">
      <xdr:nvCxnSpPr>
        <xdr:cNvPr id="354" name="直線コネクタ 353"/>
        <xdr:cNvCxnSpPr/>
      </xdr:nvCxnSpPr>
      <xdr:spPr>
        <a:xfrm flipV="1">
          <a:off x="7861300" y="9289929"/>
          <a:ext cx="889000" cy="30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163360</xdr:rowOff>
    </xdr:from>
    <xdr:to>
      <xdr:col>41</xdr:col>
      <xdr:colOff>50800</xdr:colOff>
      <xdr:row>56</xdr:row>
      <xdr:rowOff>81083</xdr:rowOff>
    </xdr:to>
    <xdr:cxnSp macro="">
      <xdr:nvCxnSpPr>
        <xdr:cNvPr id="357" name="直線コネクタ 356"/>
        <xdr:cNvCxnSpPr/>
      </xdr:nvCxnSpPr>
      <xdr:spPr>
        <a:xfrm flipV="1">
          <a:off x="6972300" y="9593110"/>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6414</xdr:rowOff>
    </xdr:from>
    <xdr:to>
      <xdr:col>41</xdr:col>
      <xdr:colOff>101600</xdr:colOff>
      <xdr:row>58</xdr:row>
      <xdr:rowOff>108014</xdr:rowOff>
    </xdr:to>
    <xdr:sp macro="" textlink="">
      <xdr:nvSpPr>
        <xdr:cNvPr id="358" name="フローチャート: 判断 357"/>
        <xdr:cNvSpPr/>
      </xdr:nvSpPr>
      <xdr:spPr>
        <a:xfrm>
          <a:off x="7810500" y="99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99141</xdr:rowOff>
    </xdr:from>
    <xdr:ext cx="469744" cy="259045"/>
    <xdr:sp macro="" textlink="">
      <xdr:nvSpPr>
        <xdr:cNvPr id="359" name="テキスト ボックス 358"/>
        <xdr:cNvSpPr txBox="1"/>
      </xdr:nvSpPr>
      <xdr:spPr>
        <a:xfrm>
          <a:off x="7626428" y="1004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24130</xdr:rowOff>
    </xdr:from>
    <xdr:to>
      <xdr:col>36</xdr:col>
      <xdr:colOff>165100</xdr:colOff>
      <xdr:row>58</xdr:row>
      <xdr:rowOff>125730</xdr:rowOff>
    </xdr:to>
    <xdr:sp macro="" textlink="">
      <xdr:nvSpPr>
        <xdr:cNvPr id="360" name="フローチャート: 判断 359"/>
        <xdr:cNvSpPr/>
      </xdr:nvSpPr>
      <xdr:spPr>
        <a:xfrm>
          <a:off x="6921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116857</xdr:rowOff>
    </xdr:from>
    <xdr:ext cx="469744" cy="259045"/>
    <xdr:sp macro="" textlink="">
      <xdr:nvSpPr>
        <xdr:cNvPr id="361" name="テキスト ボックス 360"/>
        <xdr:cNvSpPr txBox="1"/>
      </xdr:nvSpPr>
      <xdr:spPr>
        <a:xfrm>
          <a:off x="6737428"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155670</xdr:rowOff>
    </xdr:from>
    <xdr:to>
      <xdr:col>55</xdr:col>
      <xdr:colOff>50800</xdr:colOff>
      <xdr:row>55</xdr:row>
      <xdr:rowOff>85820</xdr:rowOff>
    </xdr:to>
    <xdr:sp macro="" textlink="">
      <xdr:nvSpPr>
        <xdr:cNvPr id="367" name="楕円 366"/>
        <xdr:cNvSpPr/>
      </xdr:nvSpPr>
      <xdr:spPr>
        <a:xfrm>
          <a:off x="10426700" y="94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7097</xdr:rowOff>
    </xdr:from>
    <xdr:ext cx="534377" cy="259045"/>
    <xdr:sp macro="" textlink="">
      <xdr:nvSpPr>
        <xdr:cNvPr id="368" name="農林水産業費該当値テキスト"/>
        <xdr:cNvSpPr txBox="1"/>
      </xdr:nvSpPr>
      <xdr:spPr>
        <a:xfrm>
          <a:off x="10528300" y="92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6680</xdr:rowOff>
    </xdr:from>
    <xdr:to>
      <xdr:col>50</xdr:col>
      <xdr:colOff>165100</xdr:colOff>
      <xdr:row>54</xdr:row>
      <xdr:rowOff>108280</xdr:rowOff>
    </xdr:to>
    <xdr:sp macro="" textlink="">
      <xdr:nvSpPr>
        <xdr:cNvPr id="369" name="楕円 368"/>
        <xdr:cNvSpPr/>
      </xdr:nvSpPr>
      <xdr:spPr>
        <a:xfrm>
          <a:off x="9588500" y="92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124807</xdr:rowOff>
    </xdr:from>
    <xdr:ext cx="534377" cy="259045"/>
    <xdr:sp macro="" textlink="">
      <xdr:nvSpPr>
        <xdr:cNvPr id="370" name="テキスト ボックス 369"/>
        <xdr:cNvSpPr txBox="1"/>
      </xdr:nvSpPr>
      <xdr:spPr>
        <a:xfrm>
          <a:off x="9372111" y="90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152279</xdr:rowOff>
    </xdr:from>
    <xdr:to>
      <xdr:col>46</xdr:col>
      <xdr:colOff>38100</xdr:colOff>
      <xdr:row>54</xdr:row>
      <xdr:rowOff>82429</xdr:rowOff>
    </xdr:to>
    <xdr:sp macro="" textlink="">
      <xdr:nvSpPr>
        <xdr:cNvPr id="371" name="楕円 370"/>
        <xdr:cNvSpPr/>
      </xdr:nvSpPr>
      <xdr:spPr>
        <a:xfrm>
          <a:off x="8699500" y="92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98956</xdr:rowOff>
    </xdr:from>
    <xdr:ext cx="534377" cy="259045"/>
    <xdr:sp macro="" textlink="">
      <xdr:nvSpPr>
        <xdr:cNvPr id="372" name="テキスト ボックス 371"/>
        <xdr:cNvSpPr txBox="1"/>
      </xdr:nvSpPr>
      <xdr:spPr>
        <a:xfrm>
          <a:off x="8483111" y="90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112560</xdr:rowOff>
    </xdr:from>
    <xdr:to>
      <xdr:col>41</xdr:col>
      <xdr:colOff>101600</xdr:colOff>
      <xdr:row>56</xdr:row>
      <xdr:rowOff>42710</xdr:rowOff>
    </xdr:to>
    <xdr:sp macro="" textlink="">
      <xdr:nvSpPr>
        <xdr:cNvPr id="373" name="楕円 372"/>
        <xdr:cNvSpPr/>
      </xdr:nvSpPr>
      <xdr:spPr>
        <a:xfrm>
          <a:off x="7810500" y="95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74" name="テキスト ボックス 373"/>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30283</xdr:rowOff>
    </xdr:from>
    <xdr:to>
      <xdr:col>36</xdr:col>
      <xdr:colOff>165100</xdr:colOff>
      <xdr:row>56</xdr:row>
      <xdr:rowOff>131883</xdr:rowOff>
    </xdr:to>
    <xdr:sp macro="" textlink="">
      <xdr:nvSpPr>
        <xdr:cNvPr id="375" name="楕円 374"/>
        <xdr:cNvSpPr/>
      </xdr:nvSpPr>
      <xdr:spPr>
        <a:xfrm>
          <a:off x="6921500" y="96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148410</xdr:rowOff>
    </xdr:from>
    <xdr:ext cx="534377" cy="259045"/>
    <xdr:sp macro="" textlink="">
      <xdr:nvSpPr>
        <xdr:cNvPr id="376" name="テキスト ボックス 375"/>
        <xdr:cNvSpPr txBox="1"/>
      </xdr:nvSpPr>
      <xdr:spPr>
        <a:xfrm>
          <a:off x="6705111" y="94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34247</xdr:rowOff>
    </xdr:from>
    <xdr:to>
      <xdr:col>55</xdr:col>
      <xdr:colOff>0</xdr:colOff>
      <xdr:row>76</xdr:row>
      <xdr:rowOff>76287</xdr:rowOff>
    </xdr:to>
    <xdr:cxnSp macro="">
      <xdr:nvCxnSpPr>
        <xdr:cNvPr id="403" name="直線コネクタ 402"/>
        <xdr:cNvCxnSpPr/>
      </xdr:nvCxnSpPr>
      <xdr:spPr>
        <a:xfrm>
          <a:off x="9639300" y="12892997"/>
          <a:ext cx="838200" cy="2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154970</xdr:rowOff>
    </xdr:from>
    <xdr:to>
      <xdr:col>50</xdr:col>
      <xdr:colOff>114300</xdr:colOff>
      <xdr:row>75</xdr:row>
      <xdr:rowOff>34247</xdr:rowOff>
    </xdr:to>
    <xdr:cxnSp macro="">
      <xdr:nvCxnSpPr>
        <xdr:cNvPr id="406" name="直線コネクタ 405"/>
        <xdr:cNvCxnSpPr/>
      </xdr:nvCxnSpPr>
      <xdr:spPr>
        <a:xfrm>
          <a:off x="8750300" y="12842270"/>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154970</xdr:rowOff>
    </xdr:from>
    <xdr:to>
      <xdr:col>45</xdr:col>
      <xdr:colOff>177800</xdr:colOff>
      <xdr:row>76</xdr:row>
      <xdr:rowOff>121389</xdr:rowOff>
    </xdr:to>
    <xdr:cxnSp macro="">
      <xdr:nvCxnSpPr>
        <xdr:cNvPr id="409" name="直線コネクタ 408"/>
        <xdr:cNvCxnSpPr/>
      </xdr:nvCxnSpPr>
      <xdr:spPr>
        <a:xfrm flipV="1">
          <a:off x="7861300" y="12842270"/>
          <a:ext cx="889000" cy="30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121389</xdr:rowOff>
    </xdr:from>
    <xdr:to>
      <xdr:col>41</xdr:col>
      <xdr:colOff>50800</xdr:colOff>
      <xdr:row>76</xdr:row>
      <xdr:rowOff>133916</xdr:rowOff>
    </xdr:to>
    <xdr:cxnSp macro="">
      <xdr:nvCxnSpPr>
        <xdr:cNvPr id="412" name="直線コネクタ 411"/>
        <xdr:cNvCxnSpPr/>
      </xdr:nvCxnSpPr>
      <xdr:spPr>
        <a:xfrm flipV="1">
          <a:off x="6972300" y="13151589"/>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13" name="フローチャート: 判断 412"/>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163293</xdr:rowOff>
    </xdr:from>
    <xdr:ext cx="469744" cy="259045"/>
    <xdr:sp macro="" textlink="">
      <xdr:nvSpPr>
        <xdr:cNvPr id="414" name="テキスト ボックス 413"/>
        <xdr:cNvSpPr txBox="1"/>
      </xdr:nvSpPr>
      <xdr:spPr>
        <a:xfrm>
          <a:off x="7626428"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5" name="フローチャート: 判断 414"/>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156367</xdr:rowOff>
    </xdr:from>
    <xdr:ext cx="469744" cy="259045"/>
    <xdr:sp macro="" textlink="">
      <xdr:nvSpPr>
        <xdr:cNvPr id="416" name="テキスト ボックス 415"/>
        <xdr:cNvSpPr txBox="1"/>
      </xdr:nvSpPr>
      <xdr:spPr>
        <a:xfrm>
          <a:off x="6737428"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25487</xdr:rowOff>
    </xdr:from>
    <xdr:to>
      <xdr:col>55</xdr:col>
      <xdr:colOff>50800</xdr:colOff>
      <xdr:row>76</xdr:row>
      <xdr:rowOff>127087</xdr:rowOff>
    </xdr:to>
    <xdr:sp macro="" textlink="">
      <xdr:nvSpPr>
        <xdr:cNvPr id="422" name="楕円 421"/>
        <xdr:cNvSpPr/>
      </xdr:nvSpPr>
      <xdr:spPr>
        <a:xfrm>
          <a:off x="10426700" y="13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48363</xdr:rowOff>
    </xdr:from>
    <xdr:ext cx="534377" cy="259045"/>
    <xdr:sp macro="" textlink="">
      <xdr:nvSpPr>
        <xdr:cNvPr id="423" name="商工費該当値テキスト"/>
        <xdr:cNvSpPr txBox="1"/>
      </xdr:nvSpPr>
      <xdr:spPr>
        <a:xfrm>
          <a:off x="10528300" y="129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154897</xdr:rowOff>
    </xdr:from>
    <xdr:to>
      <xdr:col>50</xdr:col>
      <xdr:colOff>165100</xdr:colOff>
      <xdr:row>75</xdr:row>
      <xdr:rowOff>85047</xdr:rowOff>
    </xdr:to>
    <xdr:sp macro="" textlink="">
      <xdr:nvSpPr>
        <xdr:cNvPr id="424" name="楕円 423"/>
        <xdr:cNvSpPr/>
      </xdr:nvSpPr>
      <xdr:spPr>
        <a:xfrm>
          <a:off x="9588500" y="128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101574</xdr:rowOff>
    </xdr:from>
    <xdr:ext cx="534377" cy="259045"/>
    <xdr:sp macro="" textlink="">
      <xdr:nvSpPr>
        <xdr:cNvPr id="425" name="テキスト ボックス 424"/>
        <xdr:cNvSpPr txBox="1"/>
      </xdr:nvSpPr>
      <xdr:spPr>
        <a:xfrm>
          <a:off x="9372111" y="126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104170</xdr:rowOff>
    </xdr:from>
    <xdr:to>
      <xdr:col>46</xdr:col>
      <xdr:colOff>38100</xdr:colOff>
      <xdr:row>75</xdr:row>
      <xdr:rowOff>34320</xdr:rowOff>
    </xdr:to>
    <xdr:sp macro="" textlink="">
      <xdr:nvSpPr>
        <xdr:cNvPr id="426" name="楕円 425"/>
        <xdr:cNvSpPr/>
      </xdr:nvSpPr>
      <xdr:spPr>
        <a:xfrm>
          <a:off x="8699500" y="127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50847</xdr:rowOff>
    </xdr:from>
    <xdr:ext cx="534377" cy="259045"/>
    <xdr:sp macro="" textlink="">
      <xdr:nvSpPr>
        <xdr:cNvPr id="427" name="テキスト ボックス 426"/>
        <xdr:cNvSpPr txBox="1"/>
      </xdr:nvSpPr>
      <xdr:spPr>
        <a:xfrm>
          <a:off x="8483111" y="125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70589</xdr:rowOff>
    </xdr:from>
    <xdr:to>
      <xdr:col>41</xdr:col>
      <xdr:colOff>101600</xdr:colOff>
      <xdr:row>77</xdr:row>
      <xdr:rowOff>739</xdr:rowOff>
    </xdr:to>
    <xdr:sp macro="" textlink="">
      <xdr:nvSpPr>
        <xdr:cNvPr id="428" name="楕円 427"/>
        <xdr:cNvSpPr/>
      </xdr:nvSpPr>
      <xdr:spPr>
        <a:xfrm>
          <a:off x="7810500" y="131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17266</xdr:rowOff>
    </xdr:from>
    <xdr:ext cx="534377" cy="259045"/>
    <xdr:sp macro="" textlink="">
      <xdr:nvSpPr>
        <xdr:cNvPr id="429" name="テキスト ボックス 428"/>
        <xdr:cNvSpPr txBox="1"/>
      </xdr:nvSpPr>
      <xdr:spPr>
        <a:xfrm>
          <a:off x="7594111" y="128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83116</xdr:rowOff>
    </xdr:from>
    <xdr:to>
      <xdr:col>36</xdr:col>
      <xdr:colOff>165100</xdr:colOff>
      <xdr:row>77</xdr:row>
      <xdr:rowOff>13266</xdr:rowOff>
    </xdr:to>
    <xdr:sp macro="" textlink="">
      <xdr:nvSpPr>
        <xdr:cNvPr id="430" name="楕円 429"/>
        <xdr:cNvSpPr/>
      </xdr:nvSpPr>
      <xdr:spPr>
        <a:xfrm>
          <a:off x="6921500" y="131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29794</xdr:rowOff>
    </xdr:from>
    <xdr:ext cx="534377" cy="259045"/>
    <xdr:sp macro="" textlink="">
      <xdr:nvSpPr>
        <xdr:cNvPr id="431" name="テキスト ボックス 430"/>
        <xdr:cNvSpPr txBox="1"/>
      </xdr:nvSpPr>
      <xdr:spPr>
        <a:xfrm>
          <a:off x="6705111" y="128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15908</xdr:rowOff>
    </xdr:from>
    <xdr:to>
      <xdr:col>55</xdr:col>
      <xdr:colOff>0</xdr:colOff>
      <xdr:row>96</xdr:row>
      <xdr:rowOff>4674</xdr:rowOff>
    </xdr:to>
    <xdr:cxnSp macro="">
      <xdr:nvCxnSpPr>
        <xdr:cNvPr id="462" name="直線コネクタ 461"/>
        <xdr:cNvCxnSpPr/>
      </xdr:nvCxnSpPr>
      <xdr:spPr>
        <a:xfrm flipV="1">
          <a:off x="9639300" y="16303658"/>
          <a:ext cx="838200" cy="1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4674</xdr:rowOff>
    </xdr:from>
    <xdr:to>
      <xdr:col>50</xdr:col>
      <xdr:colOff>114300</xdr:colOff>
      <xdr:row>96</xdr:row>
      <xdr:rowOff>91149</xdr:rowOff>
    </xdr:to>
    <xdr:cxnSp macro="">
      <xdr:nvCxnSpPr>
        <xdr:cNvPr id="465" name="直線コネクタ 464"/>
        <xdr:cNvCxnSpPr/>
      </xdr:nvCxnSpPr>
      <xdr:spPr>
        <a:xfrm flipV="1">
          <a:off x="8750300" y="16463874"/>
          <a:ext cx="889000" cy="8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45647</xdr:rowOff>
    </xdr:from>
    <xdr:to>
      <xdr:col>45</xdr:col>
      <xdr:colOff>177800</xdr:colOff>
      <xdr:row>96</xdr:row>
      <xdr:rowOff>91149</xdr:rowOff>
    </xdr:to>
    <xdr:cxnSp macro="">
      <xdr:nvCxnSpPr>
        <xdr:cNvPr id="468" name="直線コネクタ 467"/>
        <xdr:cNvCxnSpPr/>
      </xdr:nvCxnSpPr>
      <xdr:spPr>
        <a:xfrm>
          <a:off x="7861300" y="16504847"/>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45647</xdr:rowOff>
    </xdr:from>
    <xdr:to>
      <xdr:col>41</xdr:col>
      <xdr:colOff>50800</xdr:colOff>
      <xdr:row>96</xdr:row>
      <xdr:rowOff>59516</xdr:rowOff>
    </xdr:to>
    <xdr:cxnSp macro="">
      <xdr:nvCxnSpPr>
        <xdr:cNvPr id="471" name="直線コネクタ 470"/>
        <xdr:cNvCxnSpPr/>
      </xdr:nvCxnSpPr>
      <xdr:spPr>
        <a:xfrm flipV="1">
          <a:off x="6972300" y="16504847"/>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118476</xdr:rowOff>
    </xdr:from>
    <xdr:to>
      <xdr:col>41</xdr:col>
      <xdr:colOff>101600</xdr:colOff>
      <xdr:row>97</xdr:row>
      <xdr:rowOff>48626</xdr:rowOff>
    </xdr:to>
    <xdr:sp macro="" textlink="">
      <xdr:nvSpPr>
        <xdr:cNvPr id="472" name="フローチャート: 判断 471"/>
        <xdr:cNvSpPr/>
      </xdr:nvSpPr>
      <xdr:spPr>
        <a:xfrm>
          <a:off x="7810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39753</xdr:rowOff>
    </xdr:from>
    <xdr:ext cx="534377" cy="259045"/>
    <xdr:sp macro="" textlink="">
      <xdr:nvSpPr>
        <xdr:cNvPr id="473" name="テキスト ボックス 472"/>
        <xdr:cNvSpPr txBox="1"/>
      </xdr:nvSpPr>
      <xdr:spPr>
        <a:xfrm>
          <a:off x="7594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94876</xdr:rowOff>
    </xdr:from>
    <xdr:to>
      <xdr:col>36</xdr:col>
      <xdr:colOff>165100</xdr:colOff>
      <xdr:row>97</xdr:row>
      <xdr:rowOff>25026</xdr:rowOff>
    </xdr:to>
    <xdr:sp macro="" textlink="">
      <xdr:nvSpPr>
        <xdr:cNvPr id="474" name="フローチャート: 判断 473"/>
        <xdr:cNvSpPr/>
      </xdr:nvSpPr>
      <xdr:spPr>
        <a:xfrm>
          <a:off x="6921500" y="1655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16153</xdr:rowOff>
    </xdr:from>
    <xdr:ext cx="534377" cy="259045"/>
    <xdr:sp macro="" textlink="">
      <xdr:nvSpPr>
        <xdr:cNvPr id="475" name="テキスト ボックス 474"/>
        <xdr:cNvSpPr txBox="1"/>
      </xdr:nvSpPr>
      <xdr:spPr>
        <a:xfrm>
          <a:off x="6705111"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136558</xdr:rowOff>
    </xdr:from>
    <xdr:to>
      <xdr:col>55</xdr:col>
      <xdr:colOff>50800</xdr:colOff>
      <xdr:row>95</xdr:row>
      <xdr:rowOff>66708</xdr:rowOff>
    </xdr:to>
    <xdr:sp macro="" textlink="">
      <xdr:nvSpPr>
        <xdr:cNvPr id="481" name="楕円 480"/>
        <xdr:cNvSpPr/>
      </xdr:nvSpPr>
      <xdr:spPr>
        <a:xfrm>
          <a:off x="10426700" y="162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159435</xdr:rowOff>
    </xdr:from>
    <xdr:ext cx="534377" cy="259045"/>
    <xdr:sp macro="" textlink="">
      <xdr:nvSpPr>
        <xdr:cNvPr id="482" name="土木費該当値テキスト"/>
        <xdr:cNvSpPr txBox="1"/>
      </xdr:nvSpPr>
      <xdr:spPr>
        <a:xfrm>
          <a:off x="10528300" y="161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125324</xdr:rowOff>
    </xdr:from>
    <xdr:to>
      <xdr:col>50</xdr:col>
      <xdr:colOff>165100</xdr:colOff>
      <xdr:row>96</xdr:row>
      <xdr:rowOff>55474</xdr:rowOff>
    </xdr:to>
    <xdr:sp macro="" textlink="">
      <xdr:nvSpPr>
        <xdr:cNvPr id="483" name="楕円 482"/>
        <xdr:cNvSpPr/>
      </xdr:nvSpPr>
      <xdr:spPr>
        <a:xfrm>
          <a:off x="9588500" y="16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72001</xdr:rowOff>
    </xdr:from>
    <xdr:ext cx="534377" cy="259045"/>
    <xdr:sp macro="" textlink="">
      <xdr:nvSpPr>
        <xdr:cNvPr id="484" name="テキスト ボックス 483"/>
        <xdr:cNvSpPr txBox="1"/>
      </xdr:nvSpPr>
      <xdr:spPr>
        <a:xfrm>
          <a:off x="9372111" y="161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40349</xdr:rowOff>
    </xdr:from>
    <xdr:to>
      <xdr:col>46</xdr:col>
      <xdr:colOff>38100</xdr:colOff>
      <xdr:row>96</xdr:row>
      <xdr:rowOff>141949</xdr:rowOff>
    </xdr:to>
    <xdr:sp macro="" textlink="">
      <xdr:nvSpPr>
        <xdr:cNvPr id="485" name="楕円 484"/>
        <xdr:cNvSpPr/>
      </xdr:nvSpPr>
      <xdr:spPr>
        <a:xfrm>
          <a:off x="8699500" y="164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133076</xdr:rowOff>
    </xdr:from>
    <xdr:ext cx="534377" cy="259045"/>
    <xdr:sp macro="" textlink="">
      <xdr:nvSpPr>
        <xdr:cNvPr id="486" name="テキスト ボックス 485"/>
        <xdr:cNvSpPr txBox="1"/>
      </xdr:nvSpPr>
      <xdr:spPr>
        <a:xfrm>
          <a:off x="8483111" y="165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166297</xdr:rowOff>
    </xdr:from>
    <xdr:to>
      <xdr:col>41</xdr:col>
      <xdr:colOff>101600</xdr:colOff>
      <xdr:row>96</xdr:row>
      <xdr:rowOff>96447</xdr:rowOff>
    </xdr:to>
    <xdr:sp macro="" textlink="">
      <xdr:nvSpPr>
        <xdr:cNvPr id="487" name="楕円 486"/>
        <xdr:cNvSpPr/>
      </xdr:nvSpPr>
      <xdr:spPr>
        <a:xfrm>
          <a:off x="7810500" y="164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112974</xdr:rowOff>
    </xdr:from>
    <xdr:ext cx="534377" cy="259045"/>
    <xdr:sp macro="" textlink="">
      <xdr:nvSpPr>
        <xdr:cNvPr id="488" name="テキスト ボックス 487"/>
        <xdr:cNvSpPr txBox="1"/>
      </xdr:nvSpPr>
      <xdr:spPr>
        <a:xfrm>
          <a:off x="7594111" y="162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8716</xdr:rowOff>
    </xdr:from>
    <xdr:to>
      <xdr:col>36</xdr:col>
      <xdr:colOff>165100</xdr:colOff>
      <xdr:row>96</xdr:row>
      <xdr:rowOff>110316</xdr:rowOff>
    </xdr:to>
    <xdr:sp macro="" textlink="">
      <xdr:nvSpPr>
        <xdr:cNvPr id="489" name="楕円 488"/>
        <xdr:cNvSpPr/>
      </xdr:nvSpPr>
      <xdr:spPr>
        <a:xfrm>
          <a:off x="6921500" y="164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126843</xdr:rowOff>
    </xdr:from>
    <xdr:ext cx="534377" cy="259045"/>
    <xdr:sp macro="" textlink="">
      <xdr:nvSpPr>
        <xdr:cNvPr id="490" name="テキスト ボックス 489"/>
        <xdr:cNvSpPr txBox="1"/>
      </xdr:nvSpPr>
      <xdr:spPr>
        <a:xfrm>
          <a:off x="6705111" y="162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158079</xdr:rowOff>
    </xdr:from>
    <xdr:to>
      <xdr:col>85</xdr:col>
      <xdr:colOff>127000</xdr:colOff>
      <xdr:row>37</xdr:row>
      <xdr:rowOff>3637</xdr:rowOff>
    </xdr:to>
    <xdr:cxnSp macro="">
      <xdr:nvCxnSpPr>
        <xdr:cNvPr id="518" name="直線コネクタ 517"/>
        <xdr:cNvCxnSpPr/>
      </xdr:nvCxnSpPr>
      <xdr:spPr>
        <a:xfrm>
          <a:off x="15481300" y="6330279"/>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161371</xdr:rowOff>
    </xdr:from>
    <xdr:to>
      <xdr:col>81</xdr:col>
      <xdr:colOff>50800</xdr:colOff>
      <xdr:row>36</xdr:row>
      <xdr:rowOff>158079</xdr:rowOff>
    </xdr:to>
    <xdr:cxnSp macro="">
      <xdr:nvCxnSpPr>
        <xdr:cNvPr id="521" name="直線コネクタ 520"/>
        <xdr:cNvCxnSpPr/>
      </xdr:nvCxnSpPr>
      <xdr:spPr>
        <a:xfrm>
          <a:off x="14592300" y="6162121"/>
          <a:ext cx="889000" cy="16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114554</xdr:rowOff>
    </xdr:from>
    <xdr:to>
      <xdr:col>76</xdr:col>
      <xdr:colOff>114300</xdr:colOff>
      <xdr:row>35</xdr:row>
      <xdr:rowOff>161371</xdr:rowOff>
    </xdr:to>
    <xdr:cxnSp macro="">
      <xdr:nvCxnSpPr>
        <xdr:cNvPr id="524" name="直線コネクタ 523"/>
        <xdr:cNvCxnSpPr/>
      </xdr:nvCxnSpPr>
      <xdr:spPr>
        <a:xfrm>
          <a:off x="13703300" y="6115304"/>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114554</xdr:rowOff>
    </xdr:from>
    <xdr:to>
      <xdr:col>71</xdr:col>
      <xdr:colOff>177800</xdr:colOff>
      <xdr:row>37</xdr:row>
      <xdr:rowOff>29286</xdr:rowOff>
    </xdr:to>
    <xdr:cxnSp macro="">
      <xdr:nvCxnSpPr>
        <xdr:cNvPr id="527" name="直線コネクタ 526"/>
        <xdr:cNvCxnSpPr/>
      </xdr:nvCxnSpPr>
      <xdr:spPr>
        <a:xfrm flipV="1">
          <a:off x="12814300" y="6115304"/>
          <a:ext cx="8890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8" name="フローチャート: 判断 527"/>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9" name="テキスト ボックス 528"/>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30" name="フローチャート: 判断 529"/>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164756</xdr:rowOff>
    </xdr:from>
    <xdr:ext cx="534377" cy="259045"/>
    <xdr:sp macro="" textlink="">
      <xdr:nvSpPr>
        <xdr:cNvPr id="531" name="テキスト ボックス 530"/>
        <xdr:cNvSpPr txBox="1"/>
      </xdr:nvSpPr>
      <xdr:spPr>
        <a:xfrm>
          <a:off x="12547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124287</xdr:rowOff>
    </xdr:from>
    <xdr:to>
      <xdr:col>85</xdr:col>
      <xdr:colOff>177800</xdr:colOff>
      <xdr:row>37</xdr:row>
      <xdr:rowOff>54437</xdr:rowOff>
    </xdr:to>
    <xdr:sp macro="" textlink="">
      <xdr:nvSpPr>
        <xdr:cNvPr id="537" name="楕円 536"/>
        <xdr:cNvSpPr/>
      </xdr:nvSpPr>
      <xdr:spPr>
        <a:xfrm>
          <a:off x="16268700" y="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102714</xdr:rowOff>
    </xdr:from>
    <xdr:ext cx="534377" cy="259045"/>
    <xdr:sp macro="" textlink="">
      <xdr:nvSpPr>
        <xdr:cNvPr id="538" name="消防費該当値テキスト"/>
        <xdr:cNvSpPr txBox="1"/>
      </xdr:nvSpPr>
      <xdr:spPr>
        <a:xfrm>
          <a:off x="16370300" y="62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107279</xdr:rowOff>
    </xdr:from>
    <xdr:to>
      <xdr:col>81</xdr:col>
      <xdr:colOff>101600</xdr:colOff>
      <xdr:row>37</xdr:row>
      <xdr:rowOff>37429</xdr:rowOff>
    </xdr:to>
    <xdr:sp macro="" textlink="">
      <xdr:nvSpPr>
        <xdr:cNvPr id="539" name="楕円 538"/>
        <xdr:cNvSpPr/>
      </xdr:nvSpPr>
      <xdr:spPr>
        <a:xfrm>
          <a:off x="15430500" y="627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28556</xdr:rowOff>
    </xdr:from>
    <xdr:ext cx="534377" cy="259045"/>
    <xdr:sp macro="" textlink="">
      <xdr:nvSpPr>
        <xdr:cNvPr id="540" name="テキスト ボックス 539"/>
        <xdr:cNvSpPr txBox="1"/>
      </xdr:nvSpPr>
      <xdr:spPr>
        <a:xfrm>
          <a:off x="15214111" y="637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110571</xdr:rowOff>
    </xdr:from>
    <xdr:to>
      <xdr:col>76</xdr:col>
      <xdr:colOff>165100</xdr:colOff>
      <xdr:row>36</xdr:row>
      <xdr:rowOff>40721</xdr:rowOff>
    </xdr:to>
    <xdr:sp macro="" textlink="">
      <xdr:nvSpPr>
        <xdr:cNvPr id="541" name="楕円 540"/>
        <xdr:cNvSpPr/>
      </xdr:nvSpPr>
      <xdr:spPr>
        <a:xfrm>
          <a:off x="14541500" y="6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57248</xdr:rowOff>
    </xdr:from>
    <xdr:ext cx="534377" cy="259045"/>
    <xdr:sp macro="" textlink="">
      <xdr:nvSpPr>
        <xdr:cNvPr id="542" name="テキスト ボックス 541"/>
        <xdr:cNvSpPr txBox="1"/>
      </xdr:nvSpPr>
      <xdr:spPr>
        <a:xfrm>
          <a:off x="14325111" y="58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63754</xdr:rowOff>
    </xdr:from>
    <xdr:to>
      <xdr:col>72</xdr:col>
      <xdr:colOff>38100</xdr:colOff>
      <xdr:row>35</xdr:row>
      <xdr:rowOff>165354</xdr:rowOff>
    </xdr:to>
    <xdr:sp macro="" textlink="">
      <xdr:nvSpPr>
        <xdr:cNvPr id="543" name="楕円 542"/>
        <xdr:cNvSpPr/>
      </xdr:nvSpPr>
      <xdr:spPr>
        <a:xfrm>
          <a:off x="13652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10431</xdr:rowOff>
    </xdr:from>
    <xdr:ext cx="534377" cy="259045"/>
    <xdr:sp macro="" textlink="">
      <xdr:nvSpPr>
        <xdr:cNvPr id="544" name="テキスト ボックス 543"/>
        <xdr:cNvSpPr txBox="1"/>
      </xdr:nvSpPr>
      <xdr:spPr>
        <a:xfrm>
          <a:off x="13436111" y="58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149936</xdr:rowOff>
    </xdr:from>
    <xdr:to>
      <xdr:col>67</xdr:col>
      <xdr:colOff>101600</xdr:colOff>
      <xdr:row>37</xdr:row>
      <xdr:rowOff>80086</xdr:rowOff>
    </xdr:to>
    <xdr:sp macro="" textlink="">
      <xdr:nvSpPr>
        <xdr:cNvPr id="545" name="楕円 544"/>
        <xdr:cNvSpPr/>
      </xdr:nvSpPr>
      <xdr:spPr>
        <a:xfrm>
          <a:off x="12763500" y="6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96613</xdr:rowOff>
    </xdr:from>
    <xdr:ext cx="534377" cy="259045"/>
    <xdr:sp macro="" textlink="">
      <xdr:nvSpPr>
        <xdr:cNvPr id="546" name="テキスト ボックス 545"/>
        <xdr:cNvSpPr txBox="1"/>
      </xdr:nvSpPr>
      <xdr:spPr>
        <a:xfrm>
          <a:off x="12547111" y="60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77845</xdr:rowOff>
    </xdr:from>
    <xdr:to>
      <xdr:col>85</xdr:col>
      <xdr:colOff>127000</xdr:colOff>
      <xdr:row>55</xdr:row>
      <xdr:rowOff>3873</xdr:rowOff>
    </xdr:to>
    <xdr:cxnSp macro="">
      <xdr:nvCxnSpPr>
        <xdr:cNvPr id="576" name="直線コネクタ 575"/>
        <xdr:cNvCxnSpPr/>
      </xdr:nvCxnSpPr>
      <xdr:spPr>
        <a:xfrm>
          <a:off x="15481300" y="9336145"/>
          <a:ext cx="838200" cy="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77845</xdr:rowOff>
    </xdr:from>
    <xdr:to>
      <xdr:col>81</xdr:col>
      <xdr:colOff>50800</xdr:colOff>
      <xdr:row>55</xdr:row>
      <xdr:rowOff>86360</xdr:rowOff>
    </xdr:to>
    <xdr:cxnSp macro="">
      <xdr:nvCxnSpPr>
        <xdr:cNvPr id="579" name="直線コネクタ 578"/>
        <xdr:cNvCxnSpPr/>
      </xdr:nvCxnSpPr>
      <xdr:spPr>
        <a:xfrm flipV="1">
          <a:off x="14592300" y="9336145"/>
          <a:ext cx="889000" cy="1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86360</xdr:rowOff>
    </xdr:from>
    <xdr:to>
      <xdr:col>76</xdr:col>
      <xdr:colOff>114300</xdr:colOff>
      <xdr:row>56</xdr:row>
      <xdr:rowOff>78931</xdr:rowOff>
    </xdr:to>
    <xdr:cxnSp macro="">
      <xdr:nvCxnSpPr>
        <xdr:cNvPr id="582" name="直線コネクタ 581"/>
        <xdr:cNvCxnSpPr/>
      </xdr:nvCxnSpPr>
      <xdr:spPr>
        <a:xfrm flipV="1">
          <a:off x="13703300" y="9516110"/>
          <a:ext cx="889000" cy="1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78931</xdr:rowOff>
    </xdr:from>
    <xdr:to>
      <xdr:col>71</xdr:col>
      <xdr:colOff>177800</xdr:colOff>
      <xdr:row>57</xdr:row>
      <xdr:rowOff>18542</xdr:rowOff>
    </xdr:to>
    <xdr:cxnSp macro="">
      <xdr:nvCxnSpPr>
        <xdr:cNvPr id="585" name="直線コネクタ 584"/>
        <xdr:cNvCxnSpPr/>
      </xdr:nvCxnSpPr>
      <xdr:spPr>
        <a:xfrm flipV="1">
          <a:off x="12814300" y="9680131"/>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6" name="フローチャート: 判断 585"/>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7" name="テキスト ボックス 586"/>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8" name="フローチャート: 判断 587"/>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9" name="テキスト ボックス 588"/>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124523</xdr:rowOff>
    </xdr:from>
    <xdr:to>
      <xdr:col>85</xdr:col>
      <xdr:colOff>177800</xdr:colOff>
      <xdr:row>55</xdr:row>
      <xdr:rowOff>54673</xdr:rowOff>
    </xdr:to>
    <xdr:sp macro="" textlink="">
      <xdr:nvSpPr>
        <xdr:cNvPr id="595" name="楕円 594"/>
        <xdr:cNvSpPr/>
      </xdr:nvSpPr>
      <xdr:spPr>
        <a:xfrm>
          <a:off x="16268700" y="93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147400</xdr:rowOff>
    </xdr:from>
    <xdr:ext cx="534377" cy="259045"/>
    <xdr:sp macro="" textlink="">
      <xdr:nvSpPr>
        <xdr:cNvPr id="596" name="教育費該当値テキスト"/>
        <xdr:cNvSpPr txBox="1"/>
      </xdr:nvSpPr>
      <xdr:spPr>
        <a:xfrm>
          <a:off x="16370300" y="92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27045</xdr:rowOff>
    </xdr:from>
    <xdr:to>
      <xdr:col>81</xdr:col>
      <xdr:colOff>101600</xdr:colOff>
      <xdr:row>54</xdr:row>
      <xdr:rowOff>128645</xdr:rowOff>
    </xdr:to>
    <xdr:sp macro="" textlink="">
      <xdr:nvSpPr>
        <xdr:cNvPr id="597" name="楕円 596"/>
        <xdr:cNvSpPr/>
      </xdr:nvSpPr>
      <xdr:spPr>
        <a:xfrm>
          <a:off x="15430500" y="92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145172</xdr:rowOff>
    </xdr:from>
    <xdr:ext cx="534377" cy="259045"/>
    <xdr:sp macro="" textlink="">
      <xdr:nvSpPr>
        <xdr:cNvPr id="598" name="テキスト ボックス 597"/>
        <xdr:cNvSpPr txBox="1"/>
      </xdr:nvSpPr>
      <xdr:spPr>
        <a:xfrm>
          <a:off x="15214111" y="90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35560</xdr:rowOff>
    </xdr:from>
    <xdr:to>
      <xdr:col>76</xdr:col>
      <xdr:colOff>165100</xdr:colOff>
      <xdr:row>55</xdr:row>
      <xdr:rowOff>137160</xdr:rowOff>
    </xdr:to>
    <xdr:sp macro="" textlink="">
      <xdr:nvSpPr>
        <xdr:cNvPr id="599" name="楕円 598"/>
        <xdr:cNvSpPr/>
      </xdr:nvSpPr>
      <xdr:spPr>
        <a:xfrm>
          <a:off x="14541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153687</xdr:rowOff>
    </xdr:from>
    <xdr:ext cx="534377" cy="259045"/>
    <xdr:sp macro="" textlink="">
      <xdr:nvSpPr>
        <xdr:cNvPr id="600" name="テキスト ボックス 599"/>
        <xdr:cNvSpPr txBox="1"/>
      </xdr:nvSpPr>
      <xdr:spPr>
        <a:xfrm>
          <a:off x="14325111" y="9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28131</xdr:rowOff>
    </xdr:from>
    <xdr:to>
      <xdr:col>72</xdr:col>
      <xdr:colOff>38100</xdr:colOff>
      <xdr:row>56</xdr:row>
      <xdr:rowOff>129731</xdr:rowOff>
    </xdr:to>
    <xdr:sp macro="" textlink="">
      <xdr:nvSpPr>
        <xdr:cNvPr id="601" name="楕円 600"/>
        <xdr:cNvSpPr/>
      </xdr:nvSpPr>
      <xdr:spPr>
        <a:xfrm>
          <a:off x="13652500" y="96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120858</xdr:rowOff>
    </xdr:from>
    <xdr:ext cx="534377" cy="259045"/>
    <xdr:sp macro="" textlink="">
      <xdr:nvSpPr>
        <xdr:cNvPr id="602" name="テキスト ボックス 601"/>
        <xdr:cNvSpPr txBox="1"/>
      </xdr:nvSpPr>
      <xdr:spPr>
        <a:xfrm>
          <a:off x="13436111" y="97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139192</xdr:rowOff>
    </xdr:from>
    <xdr:to>
      <xdr:col>67</xdr:col>
      <xdr:colOff>101600</xdr:colOff>
      <xdr:row>57</xdr:row>
      <xdr:rowOff>69342</xdr:rowOff>
    </xdr:to>
    <xdr:sp macro="" textlink="">
      <xdr:nvSpPr>
        <xdr:cNvPr id="603" name="楕円 602"/>
        <xdr:cNvSpPr/>
      </xdr:nvSpPr>
      <xdr:spPr>
        <a:xfrm>
          <a:off x="12763500" y="97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60469</xdr:rowOff>
    </xdr:from>
    <xdr:ext cx="534377" cy="259045"/>
    <xdr:sp macro="" textlink="">
      <xdr:nvSpPr>
        <xdr:cNvPr id="604" name="テキスト ボックス 603"/>
        <xdr:cNvSpPr txBox="1"/>
      </xdr:nvSpPr>
      <xdr:spPr>
        <a:xfrm>
          <a:off x="12547111" y="98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78908</xdr:rowOff>
    </xdr:from>
    <xdr:to>
      <xdr:col>85</xdr:col>
      <xdr:colOff>127000</xdr:colOff>
      <xdr:row>79</xdr:row>
      <xdr:rowOff>98879</xdr:rowOff>
    </xdr:to>
    <xdr:cxnSp macro="">
      <xdr:nvCxnSpPr>
        <xdr:cNvPr id="635" name="直線コネクタ 634"/>
        <xdr:cNvCxnSpPr/>
      </xdr:nvCxnSpPr>
      <xdr:spPr>
        <a:xfrm flipV="1">
          <a:off x="15481300" y="13623458"/>
          <a:ext cx="8382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98847</xdr:rowOff>
    </xdr:from>
    <xdr:to>
      <xdr:col>81</xdr:col>
      <xdr:colOff>50800</xdr:colOff>
      <xdr:row>79</xdr:row>
      <xdr:rowOff>98879</xdr:rowOff>
    </xdr:to>
    <xdr:cxnSp macro="">
      <xdr:nvCxnSpPr>
        <xdr:cNvPr id="638" name="直線コネクタ 637"/>
        <xdr:cNvCxnSpPr/>
      </xdr:nvCxnSpPr>
      <xdr:spPr>
        <a:xfrm>
          <a:off x="14592300" y="1364339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45844</xdr:rowOff>
    </xdr:from>
    <xdr:to>
      <xdr:col>76</xdr:col>
      <xdr:colOff>114300</xdr:colOff>
      <xdr:row>79</xdr:row>
      <xdr:rowOff>98847</xdr:rowOff>
    </xdr:to>
    <xdr:cxnSp macro="">
      <xdr:nvCxnSpPr>
        <xdr:cNvPr id="641" name="直線コネクタ 640"/>
        <xdr:cNvCxnSpPr/>
      </xdr:nvCxnSpPr>
      <xdr:spPr>
        <a:xfrm>
          <a:off x="13703300" y="13590394"/>
          <a:ext cx="8890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45844</xdr:rowOff>
    </xdr:from>
    <xdr:to>
      <xdr:col>71</xdr:col>
      <xdr:colOff>177800</xdr:colOff>
      <xdr:row>79</xdr:row>
      <xdr:rowOff>53387</xdr:rowOff>
    </xdr:to>
    <xdr:cxnSp macro="">
      <xdr:nvCxnSpPr>
        <xdr:cNvPr id="644" name="直線コネクタ 643"/>
        <xdr:cNvCxnSpPr/>
      </xdr:nvCxnSpPr>
      <xdr:spPr>
        <a:xfrm flipV="1">
          <a:off x="12814300" y="13590394"/>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36861</xdr:rowOff>
    </xdr:from>
    <xdr:to>
      <xdr:col>72</xdr:col>
      <xdr:colOff>38100</xdr:colOff>
      <xdr:row>79</xdr:row>
      <xdr:rowOff>138461</xdr:rowOff>
    </xdr:to>
    <xdr:sp macro="" textlink="">
      <xdr:nvSpPr>
        <xdr:cNvPr id="645" name="フローチャート: 判断 644"/>
        <xdr:cNvSpPr/>
      </xdr:nvSpPr>
      <xdr:spPr>
        <a:xfrm>
          <a:off x="13652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129588</xdr:rowOff>
    </xdr:from>
    <xdr:ext cx="378565" cy="259045"/>
    <xdr:sp macro="" textlink="">
      <xdr:nvSpPr>
        <xdr:cNvPr id="646" name="テキスト ボックス 645"/>
        <xdr:cNvSpPr txBox="1"/>
      </xdr:nvSpPr>
      <xdr:spPr>
        <a:xfrm>
          <a:off x="13514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36551</xdr:rowOff>
    </xdr:from>
    <xdr:to>
      <xdr:col>67</xdr:col>
      <xdr:colOff>101600</xdr:colOff>
      <xdr:row>79</xdr:row>
      <xdr:rowOff>138151</xdr:rowOff>
    </xdr:to>
    <xdr:sp macro="" textlink="">
      <xdr:nvSpPr>
        <xdr:cNvPr id="647" name="フローチャート: 判断 646"/>
        <xdr:cNvSpPr/>
      </xdr:nvSpPr>
      <xdr:spPr>
        <a:xfrm>
          <a:off x="12763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129278</xdr:rowOff>
    </xdr:from>
    <xdr:ext cx="378565" cy="259045"/>
    <xdr:sp macro="" textlink="">
      <xdr:nvSpPr>
        <xdr:cNvPr id="648" name="テキスト ボックス 647"/>
        <xdr:cNvSpPr txBox="1"/>
      </xdr:nvSpPr>
      <xdr:spPr>
        <a:xfrm>
          <a:off x="12625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28108</xdr:rowOff>
    </xdr:from>
    <xdr:to>
      <xdr:col>85</xdr:col>
      <xdr:colOff>177800</xdr:colOff>
      <xdr:row>79</xdr:row>
      <xdr:rowOff>129708</xdr:rowOff>
    </xdr:to>
    <xdr:sp macro="" textlink="">
      <xdr:nvSpPr>
        <xdr:cNvPr id="654" name="楕円 653"/>
        <xdr:cNvSpPr/>
      </xdr:nvSpPr>
      <xdr:spPr>
        <a:xfrm>
          <a:off x="16268700" y="13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5" name="災害復旧費該当値テキスト"/>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48047</xdr:rowOff>
    </xdr:from>
    <xdr:to>
      <xdr:col>76</xdr:col>
      <xdr:colOff>165100</xdr:colOff>
      <xdr:row>79</xdr:row>
      <xdr:rowOff>149647</xdr:rowOff>
    </xdr:to>
    <xdr:sp macro="" textlink="">
      <xdr:nvSpPr>
        <xdr:cNvPr id="658" name="楕円 657"/>
        <xdr:cNvSpPr/>
      </xdr:nvSpPr>
      <xdr:spPr>
        <a:xfrm>
          <a:off x="14541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140774</xdr:rowOff>
    </xdr:from>
    <xdr:ext cx="249299" cy="259045"/>
    <xdr:sp macro="" textlink="">
      <xdr:nvSpPr>
        <xdr:cNvPr id="659" name="テキスト ボックス 658"/>
        <xdr:cNvSpPr txBox="1"/>
      </xdr:nvSpPr>
      <xdr:spPr>
        <a:xfrm>
          <a:off x="14467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166494</xdr:rowOff>
    </xdr:from>
    <xdr:to>
      <xdr:col>72</xdr:col>
      <xdr:colOff>38100</xdr:colOff>
      <xdr:row>79</xdr:row>
      <xdr:rowOff>96644</xdr:rowOff>
    </xdr:to>
    <xdr:sp macro="" textlink="">
      <xdr:nvSpPr>
        <xdr:cNvPr id="660" name="楕円 659"/>
        <xdr:cNvSpPr/>
      </xdr:nvSpPr>
      <xdr:spPr>
        <a:xfrm>
          <a:off x="13652500" y="135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113171</xdr:rowOff>
    </xdr:from>
    <xdr:ext cx="469744" cy="259045"/>
    <xdr:sp macro="" textlink="">
      <xdr:nvSpPr>
        <xdr:cNvPr id="661" name="テキスト ボックス 660"/>
        <xdr:cNvSpPr txBox="1"/>
      </xdr:nvSpPr>
      <xdr:spPr>
        <a:xfrm>
          <a:off x="13468428" y="133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2587</xdr:rowOff>
    </xdr:from>
    <xdr:to>
      <xdr:col>67</xdr:col>
      <xdr:colOff>101600</xdr:colOff>
      <xdr:row>79</xdr:row>
      <xdr:rowOff>104187</xdr:rowOff>
    </xdr:to>
    <xdr:sp macro="" textlink="">
      <xdr:nvSpPr>
        <xdr:cNvPr id="662" name="楕円 661"/>
        <xdr:cNvSpPr/>
      </xdr:nvSpPr>
      <xdr:spPr>
        <a:xfrm>
          <a:off x="12763500" y="135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120714</xdr:rowOff>
    </xdr:from>
    <xdr:ext cx="469744" cy="259045"/>
    <xdr:sp macro="" textlink="">
      <xdr:nvSpPr>
        <xdr:cNvPr id="663" name="テキスト ボックス 662"/>
        <xdr:cNvSpPr txBox="1"/>
      </xdr:nvSpPr>
      <xdr:spPr>
        <a:xfrm>
          <a:off x="12579428" y="1332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166269</xdr:rowOff>
    </xdr:from>
    <xdr:to>
      <xdr:col>85</xdr:col>
      <xdr:colOff>127000</xdr:colOff>
      <xdr:row>95</xdr:row>
      <xdr:rowOff>3708</xdr:rowOff>
    </xdr:to>
    <xdr:cxnSp macro="">
      <xdr:nvCxnSpPr>
        <xdr:cNvPr id="692" name="直線コネクタ 691"/>
        <xdr:cNvCxnSpPr/>
      </xdr:nvCxnSpPr>
      <xdr:spPr>
        <a:xfrm>
          <a:off x="15481300" y="16282569"/>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150710</xdr:rowOff>
    </xdr:from>
    <xdr:to>
      <xdr:col>81</xdr:col>
      <xdr:colOff>50800</xdr:colOff>
      <xdr:row>94</xdr:row>
      <xdr:rowOff>166269</xdr:rowOff>
    </xdr:to>
    <xdr:cxnSp macro="">
      <xdr:nvCxnSpPr>
        <xdr:cNvPr id="695" name="直線コネクタ 694"/>
        <xdr:cNvCxnSpPr/>
      </xdr:nvCxnSpPr>
      <xdr:spPr>
        <a:xfrm>
          <a:off x="14592300" y="16267010"/>
          <a:ext cx="8890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150710</xdr:rowOff>
    </xdr:from>
    <xdr:to>
      <xdr:col>76</xdr:col>
      <xdr:colOff>114300</xdr:colOff>
      <xdr:row>94</xdr:row>
      <xdr:rowOff>161734</xdr:rowOff>
    </xdr:to>
    <xdr:cxnSp macro="">
      <xdr:nvCxnSpPr>
        <xdr:cNvPr id="698" name="直線コネクタ 697"/>
        <xdr:cNvCxnSpPr/>
      </xdr:nvCxnSpPr>
      <xdr:spPr>
        <a:xfrm flipV="1">
          <a:off x="13703300" y="16267010"/>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136017</xdr:rowOff>
    </xdr:from>
    <xdr:to>
      <xdr:col>71</xdr:col>
      <xdr:colOff>177800</xdr:colOff>
      <xdr:row>94</xdr:row>
      <xdr:rowOff>161734</xdr:rowOff>
    </xdr:to>
    <xdr:cxnSp macro="">
      <xdr:nvCxnSpPr>
        <xdr:cNvPr id="701" name="直線コネクタ 700"/>
        <xdr:cNvCxnSpPr/>
      </xdr:nvCxnSpPr>
      <xdr:spPr>
        <a:xfrm>
          <a:off x="12814300" y="16252317"/>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18478</xdr:rowOff>
    </xdr:from>
    <xdr:to>
      <xdr:col>72</xdr:col>
      <xdr:colOff>38100</xdr:colOff>
      <xdr:row>96</xdr:row>
      <xdr:rowOff>120078</xdr:rowOff>
    </xdr:to>
    <xdr:sp macro="" textlink="">
      <xdr:nvSpPr>
        <xdr:cNvPr id="702" name="フローチャート: 判断 701"/>
        <xdr:cNvSpPr/>
      </xdr:nvSpPr>
      <xdr:spPr>
        <a:xfrm>
          <a:off x="13652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111205</xdr:rowOff>
    </xdr:from>
    <xdr:ext cx="534377" cy="259045"/>
    <xdr:sp macro="" textlink="">
      <xdr:nvSpPr>
        <xdr:cNvPr id="703" name="テキスト ボックス 702"/>
        <xdr:cNvSpPr txBox="1"/>
      </xdr:nvSpPr>
      <xdr:spPr>
        <a:xfrm>
          <a:off x="13436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11557</xdr:rowOff>
    </xdr:from>
    <xdr:to>
      <xdr:col>67</xdr:col>
      <xdr:colOff>101600</xdr:colOff>
      <xdr:row>96</xdr:row>
      <xdr:rowOff>113157</xdr:rowOff>
    </xdr:to>
    <xdr:sp macro="" textlink="">
      <xdr:nvSpPr>
        <xdr:cNvPr id="704" name="フローチャート: 判断 703"/>
        <xdr:cNvSpPr/>
      </xdr:nvSpPr>
      <xdr:spPr>
        <a:xfrm>
          <a:off x="12763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104284</xdr:rowOff>
    </xdr:from>
    <xdr:ext cx="534377" cy="259045"/>
    <xdr:sp macro="" textlink="">
      <xdr:nvSpPr>
        <xdr:cNvPr id="705" name="テキスト ボックス 704"/>
        <xdr:cNvSpPr txBox="1"/>
      </xdr:nvSpPr>
      <xdr:spPr>
        <a:xfrm>
          <a:off x="12547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124358</xdr:rowOff>
    </xdr:from>
    <xdr:to>
      <xdr:col>85</xdr:col>
      <xdr:colOff>177800</xdr:colOff>
      <xdr:row>95</xdr:row>
      <xdr:rowOff>54508</xdr:rowOff>
    </xdr:to>
    <xdr:sp macro="" textlink="">
      <xdr:nvSpPr>
        <xdr:cNvPr id="711" name="楕円 710"/>
        <xdr:cNvSpPr/>
      </xdr:nvSpPr>
      <xdr:spPr>
        <a:xfrm>
          <a:off x="16268700" y="162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147235</xdr:rowOff>
    </xdr:from>
    <xdr:ext cx="534377" cy="259045"/>
    <xdr:sp macro="" textlink="">
      <xdr:nvSpPr>
        <xdr:cNvPr id="712" name="公債費該当値テキスト"/>
        <xdr:cNvSpPr txBox="1"/>
      </xdr:nvSpPr>
      <xdr:spPr>
        <a:xfrm>
          <a:off x="16370300" y="160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115469</xdr:rowOff>
    </xdr:from>
    <xdr:to>
      <xdr:col>81</xdr:col>
      <xdr:colOff>101600</xdr:colOff>
      <xdr:row>95</xdr:row>
      <xdr:rowOff>45619</xdr:rowOff>
    </xdr:to>
    <xdr:sp macro="" textlink="">
      <xdr:nvSpPr>
        <xdr:cNvPr id="713" name="楕円 712"/>
        <xdr:cNvSpPr/>
      </xdr:nvSpPr>
      <xdr:spPr>
        <a:xfrm>
          <a:off x="15430500" y="162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62146</xdr:rowOff>
    </xdr:from>
    <xdr:ext cx="534377" cy="259045"/>
    <xdr:sp macro="" textlink="">
      <xdr:nvSpPr>
        <xdr:cNvPr id="714" name="テキスト ボックス 713"/>
        <xdr:cNvSpPr txBox="1"/>
      </xdr:nvSpPr>
      <xdr:spPr>
        <a:xfrm>
          <a:off x="15214111" y="160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99910</xdr:rowOff>
    </xdr:from>
    <xdr:to>
      <xdr:col>76</xdr:col>
      <xdr:colOff>165100</xdr:colOff>
      <xdr:row>95</xdr:row>
      <xdr:rowOff>30060</xdr:rowOff>
    </xdr:to>
    <xdr:sp macro="" textlink="">
      <xdr:nvSpPr>
        <xdr:cNvPr id="715" name="楕円 714"/>
        <xdr:cNvSpPr/>
      </xdr:nvSpPr>
      <xdr:spPr>
        <a:xfrm>
          <a:off x="14541500" y="162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46587</xdr:rowOff>
    </xdr:from>
    <xdr:ext cx="534377" cy="259045"/>
    <xdr:sp macro="" textlink="">
      <xdr:nvSpPr>
        <xdr:cNvPr id="716" name="テキスト ボックス 715"/>
        <xdr:cNvSpPr txBox="1"/>
      </xdr:nvSpPr>
      <xdr:spPr>
        <a:xfrm>
          <a:off x="14325111" y="159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110934</xdr:rowOff>
    </xdr:from>
    <xdr:to>
      <xdr:col>72</xdr:col>
      <xdr:colOff>38100</xdr:colOff>
      <xdr:row>95</xdr:row>
      <xdr:rowOff>41084</xdr:rowOff>
    </xdr:to>
    <xdr:sp macro="" textlink="">
      <xdr:nvSpPr>
        <xdr:cNvPr id="717" name="楕円 716"/>
        <xdr:cNvSpPr/>
      </xdr:nvSpPr>
      <xdr:spPr>
        <a:xfrm>
          <a:off x="13652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57611</xdr:rowOff>
    </xdr:from>
    <xdr:ext cx="534377" cy="259045"/>
    <xdr:sp macro="" textlink="">
      <xdr:nvSpPr>
        <xdr:cNvPr id="718" name="テキスト ボックス 717"/>
        <xdr:cNvSpPr txBox="1"/>
      </xdr:nvSpPr>
      <xdr:spPr>
        <a:xfrm>
          <a:off x="13436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85217</xdr:rowOff>
    </xdr:from>
    <xdr:to>
      <xdr:col>67</xdr:col>
      <xdr:colOff>101600</xdr:colOff>
      <xdr:row>95</xdr:row>
      <xdr:rowOff>15367</xdr:rowOff>
    </xdr:to>
    <xdr:sp macro="" textlink="">
      <xdr:nvSpPr>
        <xdr:cNvPr id="719" name="楕円 718"/>
        <xdr:cNvSpPr/>
      </xdr:nvSpPr>
      <xdr:spPr>
        <a:xfrm>
          <a:off x="12763500" y="162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31894</xdr:rowOff>
    </xdr:from>
    <xdr:ext cx="534377" cy="259045"/>
    <xdr:sp macro="" textlink="">
      <xdr:nvSpPr>
        <xdr:cNvPr id="720" name="テキスト ボックス 719"/>
        <xdr:cNvSpPr txBox="1"/>
      </xdr:nvSpPr>
      <xdr:spPr>
        <a:xfrm>
          <a:off x="12547111" y="159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46301</xdr:rowOff>
    </xdr:from>
    <xdr:to>
      <xdr:col>116</xdr:col>
      <xdr:colOff>63500</xdr:colOff>
      <xdr:row>39</xdr:row>
      <xdr:rowOff>98878</xdr:rowOff>
    </xdr:to>
    <xdr:cxnSp macro="">
      <xdr:nvCxnSpPr>
        <xdr:cNvPr id="751" name="直線コネクタ 750"/>
        <xdr:cNvCxnSpPr/>
      </xdr:nvCxnSpPr>
      <xdr:spPr>
        <a:xfrm flipV="1">
          <a:off x="21323300" y="5532701"/>
          <a:ext cx="838200" cy="12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132315</xdr:rowOff>
    </xdr:from>
    <xdr:ext cx="378565" cy="259045"/>
    <xdr:sp macro="" textlink="">
      <xdr:nvSpPr>
        <xdr:cNvPr id="752" name="諸支出金平均値テキスト"/>
        <xdr:cNvSpPr txBox="1"/>
      </xdr:nvSpPr>
      <xdr:spPr>
        <a:xfrm>
          <a:off x="22212300" y="6647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52179</xdr:rowOff>
    </xdr:from>
    <xdr:to>
      <xdr:col>107</xdr:col>
      <xdr:colOff>50800</xdr:colOff>
      <xdr:row>39</xdr:row>
      <xdr:rowOff>98878</xdr:rowOff>
    </xdr:to>
    <xdr:cxnSp macro="">
      <xdr:nvCxnSpPr>
        <xdr:cNvPr id="757" name="直線コネクタ 756"/>
        <xdr:cNvCxnSpPr/>
      </xdr:nvCxnSpPr>
      <xdr:spPr>
        <a:xfrm>
          <a:off x="19545300" y="6052929"/>
          <a:ext cx="889000" cy="7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52179</xdr:rowOff>
    </xdr:from>
    <xdr:to>
      <xdr:col>102</xdr:col>
      <xdr:colOff>114300</xdr:colOff>
      <xdr:row>37</xdr:row>
      <xdr:rowOff>39443</xdr:rowOff>
    </xdr:to>
    <xdr:cxnSp macro="">
      <xdr:nvCxnSpPr>
        <xdr:cNvPr id="760" name="直線コネクタ 759"/>
        <xdr:cNvCxnSpPr/>
      </xdr:nvCxnSpPr>
      <xdr:spPr>
        <a:xfrm flipV="1">
          <a:off x="18656300" y="6052929"/>
          <a:ext cx="889000" cy="3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61" name="フローチャート: 判断 760"/>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74185</xdr:rowOff>
    </xdr:from>
    <xdr:ext cx="378565" cy="259045"/>
    <xdr:sp macro="" textlink="">
      <xdr:nvSpPr>
        <xdr:cNvPr id="762" name="テキスト ボックス 761"/>
        <xdr:cNvSpPr txBox="1"/>
      </xdr:nvSpPr>
      <xdr:spPr>
        <a:xfrm>
          <a:off x="19356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3" name="フローチャート: 判断 762"/>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81043</xdr:rowOff>
    </xdr:from>
    <xdr:ext cx="378565" cy="259045"/>
    <xdr:sp macro="" textlink="">
      <xdr:nvSpPr>
        <xdr:cNvPr id="764" name="テキスト ボックス 763"/>
        <xdr:cNvSpPr txBox="1"/>
      </xdr:nvSpPr>
      <xdr:spPr>
        <a:xfrm>
          <a:off x="18467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166951</xdr:rowOff>
    </xdr:from>
    <xdr:to>
      <xdr:col>116</xdr:col>
      <xdr:colOff>114300</xdr:colOff>
      <xdr:row>32</xdr:row>
      <xdr:rowOff>97101</xdr:rowOff>
    </xdr:to>
    <xdr:sp macro="" textlink="">
      <xdr:nvSpPr>
        <xdr:cNvPr id="770" name="楕円 769"/>
        <xdr:cNvSpPr/>
      </xdr:nvSpPr>
      <xdr:spPr>
        <a:xfrm>
          <a:off x="22110700" y="54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18378</xdr:rowOff>
    </xdr:from>
    <xdr:ext cx="469744" cy="259045"/>
    <xdr:sp macro="" textlink="">
      <xdr:nvSpPr>
        <xdr:cNvPr id="771" name="諸支出金該当値テキスト"/>
        <xdr:cNvSpPr txBox="1"/>
      </xdr:nvSpPr>
      <xdr:spPr>
        <a:xfrm>
          <a:off x="22212300" y="53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1379</xdr:rowOff>
    </xdr:from>
    <xdr:to>
      <xdr:col>102</xdr:col>
      <xdr:colOff>165100</xdr:colOff>
      <xdr:row>35</xdr:row>
      <xdr:rowOff>102979</xdr:rowOff>
    </xdr:to>
    <xdr:sp macro="" textlink="">
      <xdr:nvSpPr>
        <xdr:cNvPr id="776" name="楕円 775"/>
        <xdr:cNvSpPr/>
      </xdr:nvSpPr>
      <xdr:spPr>
        <a:xfrm>
          <a:off x="19494500" y="60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119506</xdr:rowOff>
    </xdr:from>
    <xdr:ext cx="469744" cy="259045"/>
    <xdr:sp macro="" textlink="">
      <xdr:nvSpPr>
        <xdr:cNvPr id="777" name="テキスト ボックス 776"/>
        <xdr:cNvSpPr txBox="1"/>
      </xdr:nvSpPr>
      <xdr:spPr>
        <a:xfrm>
          <a:off x="19310428" y="57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160093</xdr:rowOff>
    </xdr:from>
    <xdr:to>
      <xdr:col>98</xdr:col>
      <xdr:colOff>38100</xdr:colOff>
      <xdr:row>37</xdr:row>
      <xdr:rowOff>90243</xdr:rowOff>
    </xdr:to>
    <xdr:sp macro="" textlink="">
      <xdr:nvSpPr>
        <xdr:cNvPr id="778" name="楕円 777"/>
        <xdr:cNvSpPr/>
      </xdr:nvSpPr>
      <xdr:spPr>
        <a:xfrm>
          <a:off x="18605500" y="63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106770</xdr:rowOff>
    </xdr:from>
    <xdr:ext cx="469744" cy="259045"/>
    <xdr:sp macro="" textlink="">
      <xdr:nvSpPr>
        <xdr:cNvPr id="779" name="テキスト ボックス 778"/>
        <xdr:cNvSpPr txBox="1"/>
      </xdr:nvSpPr>
      <xdr:spPr>
        <a:xfrm>
          <a:off x="18421428" y="61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諸支出金が住民一人当たり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円と昨年度から皆増となったのは、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また、土木費が住民一人当たり</a:t>
          </a:r>
          <a:r>
            <a:rPr kumimoji="1" lang="en-US" altLang="ja-JP" sz="1300">
              <a:latin typeface="ＭＳ Ｐゴシック" panose="020B0600070205080204" pitchFamily="50" charset="-128"/>
              <a:ea typeface="ＭＳ Ｐゴシック" panose="020B0600070205080204" pitchFamily="50" charset="-128"/>
            </a:rPr>
            <a:t>70,622</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14,718</a:t>
          </a:r>
          <a:r>
            <a:rPr kumimoji="1" lang="ja-JP" altLang="en-US" sz="1300">
              <a:latin typeface="ＭＳ Ｐゴシック" panose="020B0600070205080204" pitchFamily="50" charset="-128"/>
              <a:ea typeface="ＭＳ Ｐゴシック" panose="020B0600070205080204" pitchFamily="50" charset="-128"/>
            </a:rPr>
            <a:t>円増加となったのは、生活道路整備や除雪業務委託料などが増加したことが主な要因である。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そのため、昨年度と比べ類似団体平均を大きく上回ることとなったが、岩手県平均よりは下回っている。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不要残の解消に努めた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目</a:t>
          </a:r>
          <a:r>
            <a:rPr kumimoji="1" lang="ja-JP" altLang="en-US" sz="1400">
              <a:latin typeface="ＭＳ ゴシック" pitchFamily="49" charset="-128"/>
              <a:ea typeface="ＭＳ ゴシック" pitchFamily="49" charset="-128"/>
            </a:rPr>
            <a:t>安となる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％を若干上回る状況にある。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年度単年度収支が△</a:t>
          </a:r>
          <a:r>
            <a:rPr kumimoji="1" lang="en-US" altLang="ja-JP" sz="1400">
              <a:latin typeface="ＭＳ ゴシック" pitchFamily="49" charset="-128"/>
              <a:ea typeface="ＭＳ ゴシック" pitchFamily="49" charset="-128"/>
            </a:rPr>
            <a:t>172,268</a:t>
          </a:r>
          <a:r>
            <a:rPr kumimoji="1" lang="ja-JP" altLang="en-US" sz="1400">
              <a:latin typeface="ＭＳ ゴシック" pitchFamily="49" charset="-128"/>
              <a:ea typeface="ＭＳ ゴシック" pitchFamily="49" charset="-128"/>
            </a:rPr>
            <a:t>千円であり、積立額より取崩額が</a:t>
          </a:r>
          <a:r>
            <a:rPr kumimoji="1" lang="en-US" altLang="ja-JP" sz="1400">
              <a:latin typeface="ＭＳ ゴシック" pitchFamily="49" charset="-128"/>
              <a:ea typeface="ＭＳ ゴシック" pitchFamily="49" charset="-128"/>
            </a:rPr>
            <a:t>101,801</a:t>
          </a:r>
          <a:r>
            <a:rPr kumimoji="1" lang="ja-JP" altLang="en-US" sz="1400">
              <a:latin typeface="ＭＳ ゴシック" pitchFamily="49" charset="-128"/>
              <a:ea typeface="ＭＳ ゴシック" pitchFamily="49" charset="-128"/>
            </a:rPr>
            <a:t>千円多かったため△</a:t>
          </a:r>
          <a:r>
            <a:rPr kumimoji="1" lang="en-US" altLang="ja-JP" sz="1400">
              <a:latin typeface="ＭＳ ゴシック" pitchFamily="49" charset="-128"/>
              <a:ea typeface="ＭＳ ゴシック" pitchFamily="49" charset="-128"/>
            </a:rPr>
            <a:t>274,069</a:t>
          </a:r>
          <a:r>
            <a:rPr kumimoji="1" lang="ja-JP" altLang="en-US" sz="1400">
              <a:latin typeface="ＭＳ ゴシック" pitchFamily="49" charset="-128"/>
              <a:ea typeface="ＭＳ ゴシック" pitchFamily="49" charset="-128"/>
            </a:rPr>
            <a:t>千円となり標準財政規模比で△</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年度以降全ての会計で黒字となっており、引き続き健全な財政運営を行う。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50929302</v>
      </c>
      <c r="BO4" s="372"/>
      <c r="BP4" s="372"/>
      <c r="BQ4" s="372"/>
      <c r="BR4" s="372"/>
      <c r="BS4" s="372"/>
      <c r="BT4" s="372"/>
      <c r="BU4" s="373"/>
      <c r="BV4" s="371">
        <v>51347081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5.6</v>
      </c>
      <c r="CU4" s="378"/>
      <c r="CV4" s="378"/>
      <c r="CW4" s="378"/>
      <c r="CX4" s="378"/>
      <c r="CY4" s="378"/>
      <c r="CZ4" s="378"/>
      <c r="DA4" s="379"/>
      <c r="DB4" s="377">
        <v>6.1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48968543</v>
      </c>
      <c r="BO5" s="409"/>
      <c r="BP5" s="409"/>
      <c r="BQ5" s="409"/>
      <c r="BR5" s="409"/>
      <c r="BS5" s="409"/>
      <c r="BT5" s="409"/>
      <c r="BU5" s="410"/>
      <c r="BV5" s="408">
        <v>49366876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88.1</v>
      </c>
      <c r="CU5" s="406"/>
      <c r="CV5" s="406"/>
      <c r="CW5" s="406"/>
      <c r="CX5" s="406"/>
      <c r="CY5" s="406"/>
      <c r="CZ5" s="406"/>
      <c r="DA5" s="407"/>
      <c r="DB5" s="405">
        <v>87.3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1960759</v>
      </c>
      <c r="BO6" s="409"/>
      <c r="BP6" s="409"/>
      <c r="BQ6" s="409"/>
      <c r="BR6" s="409"/>
      <c r="BS6" s="409"/>
      <c r="BT6" s="409"/>
      <c r="BU6" s="410"/>
      <c r="BV6" s="408">
        <v>1980205</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92.9</v>
      </c>
      <c r="CU6" s="446"/>
      <c r="CV6" s="446"/>
      <c r="CW6" s="446"/>
      <c r="CX6" s="446"/>
      <c r="CY6" s="446"/>
      <c r="CZ6" s="446"/>
      <c r="DA6" s="447"/>
      <c r="DB6" s="445">
        <v>92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375037</v>
      </c>
      <c r="BO7" s="409"/>
      <c r="BP7" s="409"/>
      <c r="BQ7" s="409"/>
      <c r="BR7" s="409"/>
      <c r="BS7" s="409"/>
      <c r="BT7" s="409"/>
      <c r="BU7" s="410"/>
      <c r="BV7" s="408">
        <v>222215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28297888</v>
      </c>
      <c r="CU7" s="409"/>
      <c r="CV7" s="409"/>
      <c r="CW7" s="409"/>
      <c r="CX7" s="409"/>
      <c r="CY7" s="409"/>
      <c r="CZ7" s="409"/>
      <c r="DA7" s="410"/>
      <c r="DB7" s="408">
        <v>28894890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1585722</v>
      </c>
      <c r="BO8" s="409"/>
      <c r="BP8" s="409"/>
      <c r="BQ8" s="409"/>
      <c r="BR8" s="409"/>
      <c r="BS8" s="409"/>
      <c r="BT8" s="409"/>
      <c r="BU8" s="410"/>
      <c r="BV8" s="408">
        <v>1757990</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0.46</v>
      </c>
      <c r="CU8" s="449"/>
      <c r="CV8" s="449"/>
      <c r="CW8" s="449"/>
      <c r="CX8" s="449"/>
      <c r="CY8" s="449"/>
      <c r="CZ8" s="449"/>
      <c r="DA8" s="450"/>
      <c r="DB8" s="448">
        <v>0.45</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97702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-172268</v>
      </c>
      <c r="BO9" s="409"/>
      <c r="BP9" s="409"/>
      <c r="BQ9" s="409"/>
      <c r="BR9" s="409"/>
      <c r="BS9" s="409"/>
      <c r="BT9" s="409"/>
      <c r="BU9" s="410"/>
      <c r="BV9" s="408">
        <v>206062</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15.8</v>
      </c>
      <c r="CU9" s="406"/>
      <c r="CV9" s="406"/>
      <c r="CW9" s="406"/>
      <c r="CX9" s="406"/>
      <c r="CY9" s="406"/>
      <c r="CZ9" s="406"/>
      <c r="DA9" s="407"/>
      <c r="DB9" s="405">
        <v>16.100000000000001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101438</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885032</v>
      </c>
      <c r="BO10" s="409"/>
      <c r="BP10" s="409"/>
      <c r="BQ10" s="409"/>
      <c r="BR10" s="409"/>
      <c r="BS10" s="409"/>
      <c r="BT10" s="409"/>
      <c r="BU10" s="410"/>
      <c r="BV10" s="408">
        <v>804469</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97027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986833</v>
      </c>
      <c r="BO12" s="409"/>
      <c r="BP12" s="409"/>
      <c r="BQ12" s="409"/>
      <c r="BR12" s="409"/>
      <c r="BS12" s="409"/>
      <c r="BT12" s="409"/>
      <c r="BU12" s="410"/>
      <c r="BV12" s="408">
        <v>768827</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96707</v>
      </c>
      <c r="S13" s="490"/>
      <c r="T13" s="490"/>
      <c r="U13" s="490"/>
      <c r="V13" s="491"/>
      <c r="W13" s="424" t="s">
        <v>133</v>
      </c>
      <c r="X13" s="425"/>
      <c r="Y13" s="425"/>
      <c r="Z13" s="425"/>
      <c r="AA13" s="425"/>
      <c r="AB13" s="415"/>
      <c r="AC13" s="459">
        <v>6007</v>
      </c>
      <c r="AD13" s="460"/>
      <c r="AE13" s="460"/>
      <c r="AF13" s="460"/>
      <c r="AG13" s="499"/>
      <c r="AH13" s="459">
        <v>6541</v>
      </c>
      <c r="AI13" s="460"/>
      <c r="AJ13" s="460"/>
      <c r="AK13" s="460"/>
      <c r="AL13" s="461"/>
      <c r="AM13" s="437" t="s">
        <v>134</v>
      </c>
      <c r="AN13" s="438"/>
      <c r="AO13" s="438"/>
      <c r="AP13" s="438"/>
      <c r="AQ13" s="438"/>
      <c r="AR13" s="438"/>
      <c r="AS13" s="438"/>
      <c r="AT13" s="439"/>
      <c r="AU13" s="440" t="s">
        <v>128</v>
      </c>
      <c r="AV13" s="441"/>
      <c r="AW13" s="441"/>
      <c r="AX13" s="441"/>
      <c r="AY13" s="442" t="s">
        <v>135</v>
      </c>
      <c r="AZ13" s="443"/>
      <c r="BA13" s="443"/>
      <c r="BB13" s="443"/>
      <c r="BC13" s="443"/>
      <c r="BD13" s="443"/>
      <c r="BE13" s="443"/>
      <c r="BF13" s="443"/>
      <c r="BG13" s="443"/>
      <c r="BH13" s="443"/>
      <c r="BI13" s="443"/>
      <c r="BJ13" s="443"/>
      <c r="BK13" s="443"/>
      <c r="BL13" s="443"/>
      <c r="BM13" s="444"/>
      <c r="BN13" s="408">
        <v>-274069</v>
      </c>
      <c r="BO13" s="409"/>
      <c r="BP13" s="409"/>
      <c r="BQ13" s="409"/>
      <c r="BR13" s="409"/>
      <c r="BS13" s="409"/>
      <c r="BT13" s="409"/>
      <c r="BU13" s="410"/>
      <c r="BV13" s="408">
        <v>241704</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9.8000000000000007</v>
      </c>
      <c r="CU13" s="406"/>
      <c r="CV13" s="406"/>
      <c r="CW13" s="406"/>
      <c r="CX13" s="406"/>
      <c r="CY13" s="406"/>
      <c r="CZ13" s="406"/>
      <c r="DA13" s="407"/>
      <c r="DB13" s="405">
        <v>9.9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98059</v>
      </c>
      <c r="S14" s="490"/>
      <c r="T14" s="490"/>
      <c r="U14" s="490"/>
      <c r="V14" s="491"/>
      <c r="W14" s="398"/>
      <c r="X14" s="399"/>
      <c r="Y14" s="399"/>
      <c r="Z14" s="399"/>
      <c r="AA14" s="399"/>
      <c r="AB14" s="388"/>
      <c r="AC14" s="492">
        <v>12.4</v>
      </c>
      <c r="AD14" s="493"/>
      <c r="AE14" s="493"/>
      <c r="AF14" s="493"/>
      <c r="AG14" s="494"/>
      <c r="AH14" s="492">
        <v>13.4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95.8</v>
      </c>
      <c r="CU14" s="504"/>
      <c r="CV14" s="504"/>
      <c r="CW14" s="504"/>
      <c r="CX14" s="504"/>
      <c r="CY14" s="504"/>
      <c r="CZ14" s="504"/>
      <c r="DA14" s="505"/>
      <c r="DB14" s="503">
        <v>99.6</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97751</v>
      </c>
      <c r="S15" s="490"/>
      <c r="T15" s="490"/>
      <c r="U15" s="490"/>
      <c r="V15" s="491"/>
      <c r="W15" s="424" t="s">
        <v>140</v>
      </c>
      <c r="X15" s="425"/>
      <c r="Y15" s="425"/>
      <c r="Z15" s="425"/>
      <c r="AA15" s="425"/>
      <c r="AB15" s="415"/>
      <c r="AC15" s="459">
        <v>12923</v>
      </c>
      <c r="AD15" s="460"/>
      <c r="AE15" s="460"/>
      <c r="AF15" s="460"/>
      <c r="AG15" s="499"/>
      <c r="AH15" s="459">
        <v>12932</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10814464</v>
      </c>
      <c r="BO15" s="372"/>
      <c r="BP15" s="372"/>
      <c r="BQ15" s="372"/>
      <c r="BR15" s="372"/>
      <c r="BS15" s="372"/>
      <c r="BT15" s="372"/>
      <c r="BU15" s="373"/>
      <c r="BV15" s="371">
        <v>10639572</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26.6</v>
      </c>
      <c r="AD16" s="493"/>
      <c r="AE16" s="493"/>
      <c r="AF16" s="493"/>
      <c r="AG16" s="494"/>
      <c r="AH16" s="492">
        <v>26.5</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23126924</v>
      </c>
      <c r="BO16" s="409"/>
      <c r="BP16" s="409"/>
      <c r="BQ16" s="409"/>
      <c r="BR16" s="409"/>
      <c r="BS16" s="409"/>
      <c r="BT16" s="409"/>
      <c r="BU16" s="410"/>
      <c r="BV16" s="408">
        <v>23463274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29641</v>
      </c>
      <c r="AD17" s="460"/>
      <c r="AE17" s="460"/>
      <c r="AF17" s="460"/>
      <c r="AG17" s="499"/>
      <c r="AH17" s="459">
        <v>29275</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13620300</v>
      </c>
      <c r="BO17" s="409"/>
      <c r="BP17" s="409"/>
      <c r="BQ17" s="409"/>
      <c r="BR17" s="409"/>
      <c r="BS17" s="409"/>
      <c r="BT17" s="409"/>
      <c r="BU17" s="410"/>
      <c r="BV17" s="408">
        <v>13372140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908.39</v>
      </c>
      <c r="M18" s="521"/>
      <c r="N18" s="521"/>
      <c r="O18" s="521"/>
      <c r="P18" s="521"/>
      <c r="Q18" s="521"/>
      <c r="R18" s="522"/>
      <c r="S18" s="522"/>
      <c r="T18" s="522"/>
      <c r="U18" s="522"/>
      <c r="V18" s="523"/>
      <c r="W18" s="426"/>
      <c r="X18" s="427"/>
      <c r="Y18" s="427"/>
      <c r="Z18" s="427"/>
      <c r="AA18" s="427"/>
      <c r="AB18" s="418"/>
      <c r="AC18" s="524">
        <v>61</v>
      </c>
      <c r="AD18" s="525"/>
      <c r="AE18" s="525"/>
      <c r="AF18" s="525"/>
      <c r="AG18" s="526"/>
      <c r="AH18" s="524">
        <v>60.1</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25393720</v>
      </c>
      <c r="BO18" s="409"/>
      <c r="BP18" s="409"/>
      <c r="BQ18" s="409"/>
      <c r="BR18" s="409"/>
      <c r="BS18" s="409"/>
      <c r="BT18" s="409"/>
      <c r="BU18" s="410"/>
      <c r="BV18" s="408">
        <v>25747823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108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33631009</v>
      </c>
      <c r="BO19" s="409"/>
      <c r="BP19" s="409"/>
      <c r="BQ19" s="409"/>
      <c r="BR19" s="409"/>
      <c r="BS19" s="409"/>
      <c r="BT19" s="409"/>
      <c r="BU19" s="410"/>
      <c r="BV19" s="408">
        <v>33481280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33799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54546158</v>
      </c>
      <c r="BO23" s="409"/>
      <c r="BP23" s="409"/>
      <c r="BQ23" s="409"/>
      <c r="BR23" s="409"/>
      <c r="BS23" s="409"/>
      <c r="BT23" s="409"/>
      <c r="BU23" s="410"/>
      <c r="BV23" s="408">
        <v>54113981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8260</v>
      </c>
      <c r="R24" s="460"/>
      <c r="S24" s="460"/>
      <c r="T24" s="460"/>
      <c r="U24" s="460"/>
      <c r="V24" s="499"/>
      <c r="W24" s="558"/>
      <c r="X24" s="546"/>
      <c r="Y24" s="547"/>
      <c r="Z24" s="458" t="s">
        <v>164</v>
      </c>
      <c r="AA24" s="438"/>
      <c r="AB24" s="438"/>
      <c r="AC24" s="438"/>
      <c r="AD24" s="438"/>
      <c r="AE24" s="438"/>
      <c r="AF24" s="438"/>
      <c r="AG24" s="439"/>
      <c r="AH24" s="459">
        <v>868</v>
      </c>
      <c r="AI24" s="460"/>
      <c r="AJ24" s="460"/>
      <c r="AK24" s="460"/>
      <c r="AL24" s="499"/>
      <c r="AM24" s="459">
        <v>2617020</v>
      </c>
      <c r="AN24" s="460"/>
      <c r="AO24" s="460"/>
      <c r="AP24" s="460"/>
      <c r="AQ24" s="460"/>
      <c r="AR24" s="499"/>
      <c r="AS24" s="459">
        <v>3015</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48046423</v>
      </c>
      <c r="BO24" s="409"/>
      <c r="BP24" s="409"/>
      <c r="BQ24" s="409"/>
      <c r="BR24" s="409"/>
      <c r="BS24" s="409"/>
      <c r="BT24" s="409"/>
      <c r="BU24" s="410"/>
      <c r="BV24" s="408">
        <v>47640097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2</v>
      </c>
      <c r="M25" s="460"/>
      <c r="N25" s="460"/>
      <c r="O25" s="460"/>
      <c r="P25" s="499"/>
      <c r="Q25" s="459">
        <v>6770</v>
      </c>
      <c r="R25" s="460"/>
      <c r="S25" s="460"/>
      <c r="T25" s="460"/>
      <c r="U25" s="460"/>
      <c r="V25" s="499"/>
      <c r="W25" s="558"/>
      <c r="X25" s="546"/>
      <c r="Y25" s="547"/>
      <c r="Z25" s="458" t="s">
        <v>167</v>
      </c>
      <c r="AA25" s="438"/>
      <c r="AB25" s="438"/>
      <c r="AC25" s="438"/>
      <c r="AD25" s="438"/>
      <c r="AE25" s="438"/>
      <c r="AF25" s="438"/>
      <c r="AG25" s="439"/>
      <c r="AH25" s="459">
        <v>147</v>
      </c>
      <c r="AI25" s="460"/>
      <c r="AJ25" s="460"/>
      <c r="AK25" s="460"/>
      <c r="AL25" s="499"/>
      <c r="AM25" s="459">
        <v>426447</v>
      </c>
      <c r="AN25" s="460"/>
      <c r="AO25" s="460"/>
      <c r="AP25" s="460"/>
      <c r="AQ25" s="460"/>
      <c r="AR25" s="499"/>
      <c r="AS25" s="459">
        <v>2901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3807761</v>
      </c>
      <c r="BO25" s="372"/>
      <c r="BP25" s="372"/>
      <c r="BQ25" s="372"/>
      <c r="BR25" s="372"/>
      <c r="BS25" s="372"/>
      <c r="BT25" s="372"/>
      <c r="BU25" s="373"/>
      <c r="BV25" s="371">
        <v>5451380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5780</v>
      </c>
      <c r="R26" s="460"/>
      <c r="S26" s="460"/>
      <c r="T26" s="460"/>
      <c r="U26" s="460"/>
      <c r="V26" s="499"/>
      <c r="W26" s="558"/>
      <c r="X26" s="546"/>
      <c r="Y26" s="547"/>
      <c r="Z26" s="458" t="s">
        <v>170</v>
      </c>
      <c r="AA26" s="568"/>
      <c r="AB26" s="568"/>
      <c r="AC26" s="568"/>
      <c r="AD26" s="568"/>
      <c r="AE26" s="568"/>
      <c r="AF26" s="568"/>
      <c r="AG26" s="569"/>
      <c r="AH26" s="459">
        <v>97</v>
      </c>
      <c r="AI26" s="460"/>
      <c r="AJ26" s="460"/>
      <c r="AK26" s="460"/>
      <c r="AL26" s="499"/>
      <c r="AM26" s="459">
        <v>294104</v>
      </c>
      <c r="AN26" s="460"/>
      <c r="AO26" s="460"/>
      <c r="AP26" s="460"/>
      <c r="AQ26" s="460"/>
      <c r="AR26" s="499"/>
      <c r="AS26" s="459">
        <v>3032</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4310</v>
      </c>
      <c r="R27" s="460"/>
      <c r="S27" s="460"/>
      <c r="T27" s="460"/>
      <c r="U27" s="460"/>
      <c r="V27" s="499"/>
      <c r="W27" s="558"/>
      <c r="X27" s="546"/>
      <c r="Y27" s="547"/>
      <c r="Z27" s="458" t="s">
        <v>173</v>
      </c>
      <c r="AA27" s="438"/>
      <c r="AB27" s="438"/>
      <c r="AC27" s="438"/>
      <c r="AD27" s="438"/>
      <c r="AE27" s="438"/>
      <c r="AF27" s="438"/>
      <c r="AG27" s="439"/>
      <c r="AH27" s="459">
        <v>12</v>
      </c>
      <c r="AI27" s="460"/>
      <c r="AJ27" s="460"/>
      <c r="AK27" s="460"/>
      <c r="AL27" s="499"/>
      <c r="AM27" s="459">
        <v>36948</v>
      </c>
      <c r="AN27" s="460"/>
      <c r="AO27" s="460"/>
      <c r="AP27" s="460"/>
      <c r="AQ27" s="460"/>
      <c r="AR27" s="499"/>
      <c r="AS27" s="459">
        <v>3079</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647782</v>
      </c>
      <c r="BO27" s="582"/>
      <c r="BP27" s="582"/>
      <c r="BQ27" s="582"/>
      <c r="BR27" s="582"/>
      <c r="BS27" s="582"/>
      <c r="BT27" s="582"/>
      <c r="BU27" s="583"/>
      <c r="BV27" s="581">
        <v>647705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3690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177</v>
      </c>
      <c r="AN28" s="460"/>
      <c r="AO28" s="460"/>
      <c r="AP28" s="460"/>
      <c r="AQ28" s="460"/>
      <c r="AR28" s="499"/>
      <c r="AS28" s="459" t="s">
        <v>177</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7649614</v>
      </c>
      <c r="BO28" s="372"/>
      <c r="BP28" s="372"/>
      <c r="BQ28" s="372"/>
      <c r="BR28" s="372"/>
      <c r="BS28" s="372"/>
      <c r="BT28" s="372"/>
      <c r="BU28" s="373"/>
      <c r="BV28" s="371">
        <v>7751415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24</v>
      </c>
      <c r="M29" s="460"/>
      <c r="N29" s="460"/>
      <c r="O29" s="460"/>
      <c r="P29" s="499"/>
      <c r="Q29" s="459">
        <v>3390</v>
      </c>
      <c r="R29" s="460"/>
      <c r="S29" s="460"/>
      <c r="T29" s="460"/>
      <c r="U29" s="460"/>
      <c r="V29" s="499"/>
      <c r="W29" s="559"/>
      <c r="X29" s="560"/>
      <c r="Y29" s="561"/>
      <c r="Z29" s="458" t="s">
        <v>180</v>
      </c>
      <c r="AA29" s="438"/>
      <c r="AB29" s="438"/>
      <c r="AC29" s="438"/>
      <c r="AD29" s="438"/>
      <c r="AE29" s="438"/>
      <c r="AF29" s="438"/>
      <c r="AG29" s="439"/>
      <c r="AH29" s="459">
        <v>880</v>
      </c>
      <c r="AI29" s="460"/>
      <c r="AJ29" s="460"/>
      <c r="AK29" s="460"/>
      <c r="AL29" s="499"/>
      <c r="AM29" s="459">
        <v>2653968</v>
      </c>
      <c r="AN29" s="460"/>
      <c r="AO29" s="460"/>
      <c r="AP29" s="460"/>
      <c r="AQ29" s="460"/>
      <c r="AR29" s="499"/>
      <c r="AS29" s="459">
        <v>3016</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1164450</v>
      </c>
      <c r="BO29" s="409"/>
      <c r="BP29" s="409"/>
      <c r="BQ29" s="409"/>
      <c r="BR29" s="409"/>
      <c r="BS29" s="409"/>
      <c r="BT29" s="409"/>
      <c r="BU29" s="410"/>
      <c r="BV29" s="408">
        <v>1173935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94.6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4765381</v>
      </c>
      <c r="BO30" s="582"/>
      <c r="BP30" s="582"/>
      <c r="BQ30" s="582"/>
      <c r="BR30" s="582"/>
      <c r="BS30" s="582"/>
      <c r="BT30" s="582"/>
      <c r="BU30" s="583"/>
      <c r="BV30" s="581">
        <v>4619055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190</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下水道事業会計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公設地方卸売市場事業特別会計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岩手中部水道企業団</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花巻農業振興公社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農業集落排水等汚水処理事業特別会計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岩手中部広域行政組合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花巻市体育協会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岩手県市町村総合事務組合（一般会計）</v>
      </c>
      <c r="BZ36" s="595"/>
      <c r="CA36" s="595"/>
      <c r="CB36" s="595"/>
      <c r="CC36" s="595"/>
      <c r="CD36" s="595"/>
      <c r="CE36" s="595"/>
      <c r="CF36" s="595"/>
      <c r="CG36" s="595"/>
      <c r="CH36" s="595"/>
      <c r="CI36" s="595"/>
      <c r="CJ36" s="595"/>
      <c r="CK36" s="595"/>
      <c r="CL36" s="595"/>
      <c r="CM36" s="595"/>
      <c r="CN36" s="193"/>
      <c r="CO36" s="594">
        <f t="shared" si="3"/>
        <v>18</v>
      </c>
      <c r="CP36" s="594"/>
      <c r="CQ36" s="595" t="str">
        <f>IF('各会計、関係団体の財政状況及び健全化判断比率'!BS9="","",'各会計、関係団体の財政状況及び健全化判断比率'!BS9)</f>
        <v>花巻地域農業管理センター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岩手県市町村総合事務組合（特別会計）</v>
      </c>
      <c r="BZ37" s="595"/>
      <c r="CA37" s="595"/>
      <c r="CB37" s="595"/>
      <c r="CC37" s="595"/>
      <c r="CD37" s="595"/>
      <c r="CE37" s="595"/>
      <c r="CF37" s="595"/>
      <c r="CG37" s="595"/>
      <c r="CH37" s="595"/>
      <c r="CI37" s="595"/>
      <c r="CJ37" s="595"/>
      <c r="CK37" s="595"/>
      <c r="CL37" s="595"/>
      <c r="CM37" s="595"/>
      <c r="CN37" s="193"/>
      <c r="CO37" s="594">
        <f t="shared" si="3"/>
        <v>19</v>
      </c>
      <c r="CP37" s="594"/>
      <c r="CQ37" s="595" t="str">
        <f>IF('各会計、関係団体の財政状況及び健全化判断比率'!BS10="","",'各会計、関係団体の財政状況及び健全化判断比率'!BS10)</f>
        <v>花巻国際交流協会</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岩手県後期高齢者医療広域連合（一般会計）</v>
      </c>
      <c r="BZ38" s="595"/>
      <c r="CA38" s="595"/>
      <c r="CB38" s="595"/>
      <c r="CC38" s="595"/>
      <c r="CD38" s="595"/>
      <c r="CE38" s="595"/>
      <c r="CF38" s="595"/>
      <c r="CG38" s="595"/>
      <c r="CH38" s="595"/>
      <c r="CI38" s="595"/>
      <c r="CJ38" s="595"/>
      <c r="CK38" s="595"/>
      <c r="CL38" s="595"/>
      <c r="CM38" s="595"/>
      <c r="CN38" s="193"/>
      <c r="CO38" s="594">
        <f t="shared" si="3"/>
        <v>20</v>
      </c>
      <c r="CP38" s="594"/>
      <c r="CQ38" s="595" t="str">
        <f>IF('各会計、関係団体の財政状況及び健全化判断比率'!BS11="","",'各会計、関係団体の財政状況及び健全化判断比率'!BS11)</f>
        <v>花巻市清掃</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岩手県後期高齢者医療広域連合（特別会計）</v>
      </c>
      <c r="BZ39" s="595"/>
      <c r="CA39" s="595"/>
      <c r="CB39" s="595"/>
      <c r="CC39" s="595"/>
      <c r="CD39" s="595"/>
      <c r="CE39" s="595"/>
      <c r="CF39" s="595"/>
      <c r="CG39" s="595"/>
      <c r="CH39" s="595"/>
      <c r="CI39" s="595"/>
      <c r="CJ39" s="595"/>
      <c r="CK39" s="595"/>
      <c r="CL39" s="595"/>
      <c r="CM39" s="595"/>
      <c r="CN39" s="193"/>
      <c r="CO39" s="594">
        <f t="shared" si="3"/>
        <v>21</v>
      </c>
      <c r="CP39" s="594"/>
      <c r="CQ39" s="595" t="str">
        <f>IF('各会計、関係団体の財政状況及び健全化判断比率'!BS12="","",'各会計、関係団体の財政状況及び健全化判断比率'!BS12)</f>
        <v>エーデルワイン</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北上地区広域行政組合</v>
      </c>
      <c r="BZ40" s="595"/>
      <c r="CA40" s="595"/>
      <c r="CB40" s="595"/>
      <c r="CC40" s="595"/>
      <c r="CD40" s="595"/>
      <c r="CE40" s="595"/>
      <c r="CF40" s="595"/>
      <c r="CG40" s="595"/>
      <c r="CH40" s="595"/>
      <c r="CI40" s="595"/>
      <c r="CJ40" s="595"/>
      <c r="CK40" s="595"/>
      <c r="CL40" s="595"/>
      <c r="CM40" s="595"/>
      <c r="CN40" s="193"/>
      <c r="CO40" s="594">
        <f t="shared" si="3"/>
        <v>22</v>
      </c>
      <c r="CP40" s="594"/>
      <c r="CQ40" s="595" t="str">
        <f>IF('各会計、関係団体の財政状況及び健全化判断比率'!BS13="","",'各会計、関係団体の財政状況及び健全化判断比率'!BS13)</f>
        <v>石鳥谷観光物産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紫波、稗貫衛生処理組合</v>
      </c>
      <c r="BZ41" s="595"/>
      <c r="CA41" s="595"/>
      <c r="CB41" s="595"/>
      <c r="CC41" s="595"/>
      <c r="CD41" s="595"/>
      <c r="CE41" s="595"/>
      <c r="CF41" s="595"/>
      <c r="CG41" s="595"/>
      <c r="CH41" s="595"/>
      <c r="CI41" s="595"/>
      <c r="CJ41" s="595"/>
      <c r="CK41" s="595"/>
      <c r="CL41" s="595"/>
      <c r="CM41" s="595"/>
      <c r="CN41" s="193"/>
      <c r="CO41" s="594">
        <f t="shared" si="3"/>
        <v>23</v>
      </c>
      <c r="CP41" s="594"/>
      <c r="CQ41" s="595" t="str">
        <f>IF('各会計、関係団体の財政状況及び健全化判断比率'!BS14="","",'各会計、関係団体の財政状況及び健全化判断比率'!BS14)</f>
        <v>東和町総合サービス公社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24</v>
      </c>
      <c r="CP42" s="594"/>
      <c r="CQ42" s="595" t="str">
        <f>IF('各会計、関係団体の財政状況及び健全化判断比率'!BS15="","",'各会計、関係団体の財政状況及び健全化判断比率'!BS15)</f>
        <v>とうわ地域資源開発公社</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25</v>
      </c>
      <c r="CP43" s="594"/>
      <c r="CQ43" s="595" t="str">
        <f>IF('各会計、関係団体の財政状況及び健全化判断比率'!BS16="","",'各会計、関係団体の財政状況及び健全化判断比率'!BS16)</f>
        <v>土澤まちづくり会社</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aJl7/2M/tLGe4hM3BmiC+vwAfnBfTmfgNq2UQTdhiY52YZk6ZjAhqtqvVJL8EqLg4YKk0GY6rRCFpZCP+zihqA==" saltValue="Y+nwxqDdi+0qwkExaavR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6" t="s">
        <v>550</v>
      </c>
      <c r="D34" s="1186"/>
      <c r="E34" s="1187"/>
      <c r="F34" s="32">
        <v>6.03</v>
      </c>
      <c r="G34" s="33">
        <v>5.46</v>
      </c>
      <c r="H34" s="33">
        <v>5.35</v>
      </c>
      <c r="I34" s="33">
        <v>6.08</v>
      </c>
      <c r="J34" s="34">
        <v>5.6</v>
      </c>
      <c r="K34" s="22"/>
      <c r="L34" s="22"/>
      <c r="M34" s="22"/>
      <c r="N34" s="22"/>
      <c r="O34" s="22"/>
      <c r="P34" s="22"/>
    </row>
    <row r="35" spans="1:16" ht="39" customHeight="1">
      <c r="A35" s="22"/>
      <c r="B35" s="35"/>
      <c r="C35" s="1180" t="s">
        <v>551</v>
      </c>
      <c r="D35" s="1181"/>
      <c r="E35" s="1182"/>
      <c r="F35" s="36">
        <v>2.1800000000000002</v>
      </c>
      <c r="G35" s="37">
        <v>1.67</v>
      </c>
      <c r="H35" s="37">
        <v>1.19</v>
      </c>
      <c r="I35" s="37">
        <v>1.46</v>
      </c>
      <c r="J35" s="38">
        <v>1.71</v>
      </c>
      <c r="K35" s="22"/>
      <c r="L35" s="22"/>
      <c r="M35" s="22"/>
      <c r="N35" s="22"/>
      <c r="O35" s="22"/>
      <c r="P35" s="22"/>
    </row>
    <row r="36" spans="1:16" ht="39" customHeight="1">
      <c r="A36" s="22"/>
      <c r="B36" s="35"/>
      <c r="C36" s="1180" t="s">
        <v>552</v>
      </c>
      <c r="D36" s="1181"/>
      <c r="E36" s="1182"/>
      <c r="F36" s="36" t="s">
        <v>500</v>
      </c>
      <c r="G36" s="37" t="s">
        <v>500</v>
      </c>
      <c r="H36" s="37" t="s">
        <v>500</v>
      </c>
      <c r="I36" s="37">
        <v>0.15</v>
      </c>
      <c r="J36" s="38">
        <v>1.67</v>
      </c>
      <c r="K36" s="22"/>
      <c r="L36" s="22"/>
      <c r="M36" s="22"/>
      <c r="N36" s="22"/>
      <c r="O36" s="22"/>
      <c r="P36" s="22"/>
    </row>
    <row r="37" spans="1:16" ht="39" customHeight="1">
      <c r="A37" s="22"/>
      <c r="B37" s="35"/>
      <c r="C37" s="1180" t="s">
        <v>553</v>
      </c>
      <c r="D37" s="1181"/>
      <c r="E37" s="1182"/>
      <c r="F37" s="36">
        <v>0.28000000000000003</v>
      </c>
      <c r="G37" s="37">
        <v>0.48</v>
      </c>
      <c r="H37" s="37">
        <v>0.83</v>
      </c>
      <c r="I37" s="37">
        <v>0.96</v>
      </c>
      <c r="J37" s="38">
        <v>0.87</v>
      </c>
      <c r="K37" s="22"/>
      <c r="L37" s="22"/>
      <c r="M37" s="22"/>
      <c r="N37" s="22"/>
      <c r="O37" s="22"/>
      <c r="P37" s="22"/>
    </row>
    <row r="38" spans="1:16" ht="39" customHeight="1">
      <c r="A38" s="22"/>
      <c r="B38" s="35"/>
      <c r="C38" s="1180" t="s">
        <v>554</v>
      </c>
      <c r="D38" s="1181"/>
      <c r="E38" s="1182"/>
      <c r="F38" s="36">
        <v>0.1</v>
      </c>
      <c r="G38" s="37">
        <v>0.11</v>
      </c>
      <c r="H38" s="37">
        <v>0.13</v>
      </c>
      <c r="I38" s="37">
        <v>0.14000000000000001</v>
      </c>
      <c r="J38" s="38">
        <v>0.52</v>
      </c>
      <c r="K38" s="22"/>
      <c r="L38" s="22"/>
      <c r="M38" s="22"/>
      <c r="N38" s="22"/>
      <c r="O38" s="22"/>
      <c r="P38" s="22"/>
    </row>
    <row r="39" spans="1:16" ht="39" customHeight="1">
      <c r="A39" s="22"/>
      <c r="B39" s="35"/>
      <c r="C39" s="1180" t="s">
        <v>555</v>
      </c>
      <c r="D39" s="1181"/>
      <c r="E39" s="1182"/>
      <c r="F39" s="36">
        <v>0</v>
      </c>
      <c r="G39" s="37">
        <v>0</v>
      </c>
      <c r="H39" s="37">
        <v>0</v>
      </c>
      <c r="I39" s="37">
        <v>0</v>
      </c>
      <c r="J39" s="38">
        <v>0</v>
      </c>
      <c r="K39" s="22"/>
      <c r="L39" s="22"/>
      <c r="M39" s="22"/>
      <c r="N39" s="22"/>
      <c r="O39" s="22"/>
      <c r="P39" s="22"/>
    </row>
    <row r="40" spans="1:16" ht="39" customHeight="1">
      <c r="A40" s="22"/>
      <c r="B40" s="35"/>
      <c r="C40" s="1180" t="s">
        <v>556</v>
      </c>
      <c r="D40" s="1181"/>
      <c r="E40" s="1182"/>
      <c r="F40" s="36">
        <v>0.01</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557</v>
      </c>
      <c r="D42" s="1181"/>
      <c r="E42" s="1182"/>
      <c r="F42" s="36" t="s">
        <v>500</v>
      </c>
      <c r="G42" s="37" t="s">
        <v>500</v>
      </c>
      <c r="H42" s="37" t="s">
        <v>500</v>
      </c>
      <c r="I42" s="37" t="s">
        <v>500</v>
      </c>
      <c r="J42" s="38" t="s">
        <v>500</v>
      </c>
      <c r="K42" s="22"/>
      <c r="L42" s="22"/>
      <c r="M42" s="22"/>
      <c r="N42" s="22"/>
      <c r="O42" s="22"/>
      <c r="P42" s="22"/>
    </row>
    <row r="43" spans="1:16" ht="39" customHeight="1" thickBot="1">
      <c r="A43" s="22"/>
      <c r="B43" s="40"/>
      <c r="C43" s="1183" t="s">
        <v>558</v>
      </c>
      <c r="D43" s="1184"/>
      <c r="E43" s="1185"/>
      <c r="F43" s="41">
        <v>6.28</v>
      </c>
      <c r="G43" s="42">
        <v>0.25</v>
      </c>
      <c r="H43" s="42">
        <v>0.08</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SZkrkhX1BKBWJw1XIM6MBnRh1BcYd1MrpN9simDW4dhFbMNf0/Z94SyAdpbcRk2YzMpTlBTvI0sGpvYWsLFA==" saltValue="SfFo6ZpeF1z6yX8tZ91e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96" t="s">
        <v>11</v>
      </c>
      <c r="C45" s="1197"/>
      <c r="D45" s="58"/>
      <c r="E45" s="1202" t="s">
        <v>12</v>
      </c>
      <c r="F45" s="1202"/>
      <c r="G45" s="1202"/>
      <c r="H45" s="1202"/>
      <c r="I45" s="1202"/>
      <c r="J45" s="1203"/>
      <c r="K45" s="59">
        <v>6064</v>
      </c>
      <c r="L45" s="60">
        <v>5886</v>
      </c>
      <c r="M45" s="60">
        <v>5916</v>
      </c>
      <c r="N45" s="60">
        <v>5751</v>
      </c>
      <c r="O45" s="61">
        <v>5623</v>
      </c>
      <c r="P45" s="48"/>
      <c r="Q45" s="48"/>
      <c r="R45" s="48"/>
      <c r="S45" s="48"/>
      <c r="T45" s="48"/>
      <c r="U45" s="48"/>
    </row>
    <row r="46" spans="1:21" ht="30.75" customHeight="1">
      <c r="A46" s="48"/>
      <c r="B46" s="1198"/>
      <c r="C46" s="1199"/>
      <c r="D46" s="62"/>
      <c r="E46" s="1190" t="s">
        <v>13</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c r="A47" s="48"/>
      <c r="B47" s="1198"/>
      <c r="C47" s="1199"/>
      <c r="D47" s="62"/>
      <c r="E47" s="1190" t="s">
        <v>14</v>
      </c>
      <c r="F47" s="1190"/>
      <c r="G47" s="1190"/>
      <c r="H47" s="1190"/>
      <c r="I47" s="1190"/>
      <c r="J47" s="1191"/>
      <c r="K47" s="63" t="s">
        <v>500</v>
      </c>
      <c r="L47" s="64" t="s">
        <v>500</v>
      </c>
      <c r="M47" s="64" t="s">
        <v>500</v>
      </c>
      <c r="N47" s="64" t="s">
        <v>500</v>
      </c>
      <c r="O47" s="65" t="s">
        <v>500</v>
      </c>
      <c r="P47" s="48"/>
      <c r="Q47" s="48"/>
      <c r="R47" s="48"/>
      <c r="S47" s="48"/>
      <c r="T47" s="48"/>
      <c r="U47" s="48"/>
    </row>
    <row r="48" spans="1:21" ht="30.75" customHeight="1">
      <c r="A48" s="48"/>
      <c r="B48" s="1198"/>
      <c r="C48" s="1199"/>
      <c r="D48" s="62"/>
      <c r="E48" s="1190" t="s">
        <v>15</v>
      </c>
      <c r="F48" s="1190"/>
      <c r="G48" s="1190"/>
      <c r="H48" s="1190"/>
      <c r="I48" s="1190"/>
      <c r="J48" s="1191"/>
      <c r="K48" s="63">
        <v>1814</v>
      </c>
      <c r="L48" s="64">
        <v>1821</v>
      </c>
      <c r="M48" s="64">
        <v>1841</v>
      </c>
      <c r="N48" s="64">
        <v>1882</v>
      </c>
      <c r="O48" s="65">
        <v>1987</v>
      </c>
      <c r="P48" s="48"/>
      <c r="Q48" s="48"/>
      <c r="R48" s="48"/>
      <c r="S48" s="48"/>
      <c r="T48" s="48"/>
      <c r="U48" s="48"/>
    </row>
    <row r="49" spans="1:21" ht="30.75" customHeight="1">
      <c r="A49" s="48"/>
      <c r="B49" s="1198"/>
      <c r="C49" s="1199"/>
      <c r="D49" s="62"/>
      <c r="E49" s="1190" t="s">
        <v>16</v>
      </c>
      <c r="F49" s="1190"/>
      <c r="G49" s="1190"/>
      <c r="H49" s="1190"/>
      <c r="I49" s="1190"/>
      <c r="J49" s="1191"/>
      <c r="K49" s="63">
        <v>10</v>
      </c>
      <c r="L49" s="64">
        <v>33</v>
      </c>
      <c r="M49" s="64">
        <v>32</v>
      </c>
      <c r="N49" s="64">
        <v>39</v>
      </c>
      <c r="O49" s="65">
        <v>29</v>
      </c>
      <c r="P49" s="48"/>
      <c r="Q49" s="48"/>
      <c r="R49" s="48"/>
      <c r="S49" s="48"/>
      <c r="T49" s="48"/>
      <c r="U49" s="48"/>
    </row>
    <row r="50" spans="1:21" ht="30.75" customHeight="1">
      <c r="A50" s="48"/>
      <c r="B50" s="1198"/>
      <c r="C50" s="1199"/>
      <c r="D50" s="62"/>
      <c r="E50" s="1190" t="s">
        <v>17</v>
      </c>
      <c r="F50" s="1190"/>
      <c r="G50" s="1190"/>
      <c r="H50" s="1190"/>
      <c r="I50" s="1190"/>
      <c r="J50" s="1191"/>
      <c r="K50" s="63">
        <v>144</v>
      </c>
      <c r="L50" s="64">
        <v>115</v>
      </c>
      <c r="M50" s="64">
        <v>108</v>
      </c>
      <c r="N50" s="64">
        <v>79</v>
      </c>
      <c r="O50" s="65">
        <v>61</v>
      </c>
      <c r="P50" s="48"/>
      <c r="Q50" s="48"/>
      <c r="R50" s="48"/>
      <c r="S50" s="48"/>
      <c r="T50" s="48"/>
      <c r="U50" s="48"/>
    </row>
    <row r="51" spans="1:21" ht="30.75" customHeight="1">
      <c r="A51" s="48"/>
      <c r="B51" s="1200"/>
      <c r="C51" s="1201"/>
      <c r="D51" s="66"/>
      <c r="E51" s="1190" t="s">
        <v>18</v>
      </c>
      <c r="F51" s="1190"/>
      <c r="G51" s="1190"/>
      <c r="H51" s="1190"/>
      <c r="I51" s="1190"/>
      <c r="J51" s="1191"/>
      <c r="K51" s="63" t="s">
        <v>500</v>
      </c>
      <c r="L51" s="64" t="s">
        <v>500</v>
      </c>
      <c r="M51" s="64" t="s">
        <v>500</v>
      </c>
      <c r="N51" s="64">
        <v>0</v>
      </c>
      <c r="O51" s="65" t="s">
        <v>500</v>
      </c>
      <c r="P51" s="48"/>
      <c r="Q51" s="48"/>
      <c r="R51" s="48"/>
      <c r="S51" s="48"/>
      <c r="T51" s="48"/>
      <c r="U51" s="48"/>
    </row>
    <row r="52" spans="1:21" ht="30.75" customHeight="1">
      <c r="A52" s="48"/>
      <c r="B52" s="1188" t="s">
        <v>19</v>
      </c>
      <c r="C52" s="1189"/>
      <c r="D52" s="66"/>
      <c r="E52" s="1190" t="s">
        <v>20</v>
      </c>
      <c r="F52" s="1190"/>
      <c r="G52" s="1190"/>
      <c r="H52" s="1190"/>
      <c r="I52" s="1190"/>
      <c r="J52" s="1191"/>
      <c r="K52" s="63">
        <v>5280</v>
      </c>
      <c r="L52" s="64">
        <v>5427</v>
      </c>
      <c r="M52" s="64">
        <v>5465</v>
      </c>
      <c r="N52" s="64">
        <v>5539</v>
      </c>
      <c r="O52" s="65">
        <v>5378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2752</v>
      </c>
      <c r="L53" s="69">
        <v>2428</v>
      </c>
      <c r="M53" s="69">
        <v>2432</v>
      </c>
      <c r="N53" s="69">
        <v>2212</v>
      </c>
      <c r="O53" s="70">
        <v>2322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0e/9RhwwhQVugIQwBrFbIAM6wjVUy0n04lyn4xvr3RYUbvjG+bSau7zwO0tugjzimKiozhzzON4z5OXCh3E2A==" saltValue="cCFmQxJ7HQEICTcO0iPY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04" t="s">
        <v>24</v>
      </c>
      <c r="C41" s="1205"/>
      <c r="D41" s="81"/>
      <c r="E41" s="1210" t="s">
        <v>25</v>
      </c>
      <c r="F41" s="1210"/>
      <c r="G41" s="1210"/>
      <c r="H41" s="1211"/>
      <c r="I41" s="82">
        <v>54548</v>
      </c>
      <c r="J41" s="83">
        <v>54082</v>
      </c>
      <c r="K41" s="83">
        <v>54061</v>
      </c>
      <c r="L41" s="83">
        <v>54792</v>
      </c>
      <c r="M41" s="84">
        <v>55168</v>
      </c>
    </row>
    <row r="42" spans="2:13" ht="27.75" customHeight="1">
      <c r="B42" s="1206"/>
      <c r="C42" s="1207"/>
      <c r="D42" s="85"/>
      <c r="E42" s="1212" t="s">
        <v>26</v>
      </c>
      <c r="F42" s="1212"/>
      <c r="G42" s="1212"/>
      <c r="H42" s="1213"/>
      <c r="I42" s="86">
        <v>427</v>
      </c>
      <c r="J42" s="87">
        <v>319</v>
      </c>
      <c r="K42" s="87">
        <v>266</v>
      </c>
      <c r="L42" s="87">
        <v>196</v>
      </c>
      <c r="M42" s="88">
        <v>142</v>
      </c>
    </row>
    <row r="43" spans="2:13" ht="27.75" customHeight="1">
      <c r="B43" s="1206"/>
      <c r="C43" s="1207"/>
      <c r="D43" s="85"/>
      <c r="E43" s="1212" t="s">
        <v>27</v>
      </c>
      <c r="F43" s="1212"/>
      <c r="G43" s="1212"/>
      <c r="H43" s="1213"/>
      <c r="I43" s="86">
        <v>30472</v>
      </c>
      <c r="J43" s="87">
        <v>32912</v>
      </c>
      <c r="K43" s="87">
        <v>36359</v>
      </c>
      <c r="L43" s="87">
        <v>36273</v>
      </c>
      <c r="M43" s="88">
        <v>36461</v>
      </c>
    </row>
    <row r="44" spans="2:13" ht="27.75" customHeight="1">
      <c r="B44" s="1206"/>
      <c r="C44" s="1207"/>
      <c r="D44" s="85"/>
      <c r="E44" s="1212" t="s">
        <v>28</v>
      </c>
      <c r="F44" s="1212"/>
      <c r="G44" s="1212"/>
      <c r="H44" s="1213"/>
      <c r="I44" s="86">
        <v>644</v>
      </c>
      <c r="J44" s="87">
        <v>1327</v>
      </c>
      <c r="K44" s="87">
        <v>1396</v>
      </c>
      <c r="L44" s="87">
        <v>1613</v>
      </c>
      <c r="M44" s="88">
        <v>628</v>
      </c>
    </row>
    <row r="45" spans="2:13" ht="27.75" customHeight="1">
      <c r="B45" s="1206"/>
      <c r="C45" s="1207"/>
      <c r="D45" s="85"/>
      <c r="E45" s="1212" t="s">
        <v>29</v>
      </c>
      <c r="F45" s="1212"/>
      <c r="G45" s="1212"/>
      <c r="H45" s="1213"/>
      <c r="I45" s="86">
        <v>7570</v>
      </c>
      <c r="J45" s="87">
        <v>7206</v>
      </c>
      <c r="K45" s="87">
        <v>6999</v>
      </c>
      <c r="L45" s="87">
        <v>6955</v>
      </c>
      <c r="M45" s="88">
        <v>7034</v>
      </c>
    </row>
    <row r="46" spans="2:13" ht="27.75" customHeight="1">
      <c r="B46" s="1206"/>
      <c r="C46" s="1207"/>
      <c r="D46" s="89"/>
      <c r="E46" s="1212" t="s">
        <v>30</v>
      </c>
      <c r="F46" s="1212"/>
      <c r="G46" s="1212"/>
      <c r="H46" s="1213"/>
      <c r="I46" s="86" t="s">
        <v>500</v>
      </c>
      <c r="J46" s="87" t="s">
        <v>500</v>
      </c>
      <c r="K46" s="87" t="s">
        <v>500</v>
      </c>
      <c r="L46" s="87" t="s">
        <v>500</v>
      </c>
      <c r="M46" s="88" t="s">
        <v>500</v>
      </c>
    </row>
    <row r="47" spans="2:13" ht="27.75" customHeight="1">
      <c r="B47" s="1206"/>
      <c r="C47" s="1207"/>
      <c r="D47" s="90"/>
      <c r="E47" s="1214" t="s">
        <v>31</v>
      </c>
      <c r="F47" s="1215"/>
      <c r="G47" s="1215"/>
      <c r="H47" s="1216"/>
      <c r="I47" s="86" t="s">
        <v>500</v>
      </c>
      <c r="J47" s="87" t="s">
        <v>500</v>
      </c>
      <c r="K47" s="87" t="s">
        <v>500</v>
      </c>
      <c r="L47" s="87" t="s">
        <v>500</v>
      </c>
      <c r="M47" s="88" t="s">
        <v>500</v>
      </c>
    </row>
    <row r="48" spans="2:13" ht="27.75" customHeight="1">
      <c r="B48" s="1206"/>
      <c r="C48" s="1207"/>
      <c r="D48" s="85"/>
      <c r="E48" s="1212" t="s">
        <v>32</v>
      </c>
      <c r="F48" s="1212"/>
      <c r="G48" s="1212"/>
      <c r="H48" s="1213"/>
      <c r="I48" s="86" t="s">
        <v>500</v>
      </c>
      <c r="J48" s="87" t="s">
        <v>500</v>
      </c>
      <c r="K48" s="87" t="s">
        <v>500</v>
      </c>
      <c r="L48" s="87" t="s">
        <v>500</v>
      </c>
      <c r="M48" s="88" t="s">
        <v>500</v>
      </c>
    </row>
    <row r="49" spans="2:13" ht="27.75" customHeight="1">
      <c r="B49" s="1208"/>
      <c r="C49" s="1209"/>
      <c r="D49" s="85"/>
      <c r="E49" s="1212" t="s">
        <v>33</v>
      </c>
      <c r="F49" s="1212"/>
      <c r="G49" s="1212"/>
      <c r="H49" s="1213"/>
      <c r="I49" s="86" t="s">
        <v>500</v>
      </c>
      <c r="J49" s="87" t="s">
        <v>500</v>
      </c>
      <c r="K49" s="87" t="s">
        <v>500</v>
      </c>
      <c r="L49" s="87" t="s">
        <v>500</v>
      </c>
      <c r="M49" s="88" t="s">
        <v>500</v>
      </c>
    </row>
    <row r="50" spans="2:13" ht="27.75" customHeight="1">
      <c r="B50" s="1217" t="s">
        <v>34</v>
      </c>
      <c r="C50" s="1218"/>
      <c r="D50" s="91"/>
      <c r="E50" s="1212" t="s">
        <v>35</v>
      </c>
      <c r="F50" s="1212"/>
      <c r="G50" s="1212"/>
      <c r="H50" s="1213"/>
      <c r="I50" s="86">
        <v>10392</v>
      </c>
      <c r="J50" s="87">
        <v>12847</v>
      </c>
      <c r="K50" s="87">
        <v>13499</v>
      </c>
      <c r="L50" s="87">
        <v>13462</v>
      </c>
      <c r="M50" s="88">
        <v>13832</v>
      </c>
    </row>
    <row r="51" spans="2:13" ht="27.75" customHeight="1">
      <c r="B51" s="1206"/>
      <c r="C51" s="1207"/>
      <c r="D51" s="85"/>
      <c r="E51" s="1212" t="s">
        <v>36</v>
      </c>
      <c r="F51" s="1212"/>
      <c r="G51" s="1212"/>
      <c r="H51" s="1213"/>
      <c r="I51" s="86">
        <v>1691</v>
      </c>
      <c r="J51" s="87">
        <v>1661</v>
      </c>
      <c r="K51" s="87">
        <v>2274</v>
      </c>
      <c r="L51" s="87">
        <v>2719</v>
      </c>
      <c r="M51" s="88">
        <v>2443</v>
      </c>
    </row>
    <row r="52" spans="2:13" ht="27.75" customHeight="1">
      <c r="B52" s="1208"/>
      <c r="C52" s="1209"/>
      <c r="D52" s="85"/>
      <c r="E52" s="1212" t="s">
        <v>37</v>
      </c>
      <c r="F52" s="1212"/>
      <c r="G52" s="1212"/>
      <c r="H52" s="1213"/>
      <c r="I52" s="86">
        <v>61656</v>
      </c>
      <c r="J52" s="87">
        <v>61091</v>
      </c>
      <c r="K52" s="87">
        <v>60009</v>
      </c>
      <c r="L52" s="87">
        <v>60102</v>
      </c>
      <c r="M52" s="88">
        <v>60941</v>
      </c>
    </row>
    <row r="53" spans="2:13" ht="27.75" customHeight="1" thickBot="1">
      <c r="B53" s="1219" t="s">
        <v>38</v>
      </c>
      <c r="C53" s="1220"/>
      <c r="D53" s="92"/>
      <c r="E53" s="1221" t="s">
        <v>39</v>
      </c>
      <c r="F53" s="1221"/>
      <c r="G53" s="1221"/>
      <c r="H53" s="1222"/>
      <c r="I53" s="93">
        <v>19922</v>
      </c>
      <c r="J53" s="94">
        <v>20247</v>
      </c>
      <c r="K53" s="94">
        <v>23300</v>
      </c>
      <c r="L53" s="94">
        <v>23546</v>
      </c>
      <c r="M53" s="95">
        <v>22216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n4IlkrRALCSAX3YuxgEs2wfkRy9ndDq08us5QlwyHTjDQJXWQcFAxg9AqJcJc2MrvqxcUKbqDsIwdQB01GtGg==" saltValue="RTm+Widdg4+T8tdLeDh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31" t="s">
        <v>42</v>
      </c>
      <c r="D55" s="1231"/>
      <c r="E55" s="1232"/>
      <c r="F55" s="107">
        <v>7716</v>
      </c>
      <c r="G55" s="107">
        <v>7751</v>
      </c>
      <c r="H55" s="108">
        <v>7650</v>
      </c>
    </row>
    <row r="56" spans="2:8" ht="52.5" customHeight="1">
      <c r="B56" s="109"/>
      <c r="C56" s="1233" t="s">
        <v>43</v>
      </c>
      <c r="D56" s="1233"/>
      <c r="E56" s="1234"/>
      <c r="F56" s="110">
        <v>1192</v>
      </c>
      <c r="G56" s="110">
        <v>1174</v>
      </c>
      <c r="H56" s="111">
        <v>1164</v>
      </c>
    </row>
    <row r="57" spans="2:8" ht="53.25" customHeight="1">
      <c r="B57" s="109"/>
      <c r="C57" s="1235" t="s">
        <v>44</v>
      </c>
      <c r="D57" s="1235"/>
      <c r="E57" s="1236"/>
      <c r="F57" s="112">
        <v>4226</v>
      </c>
      <c r="G57" s="112">
        <v>4619</v>
      </c>
      <c r="H57" s="113">
        <v>4765</v>
      </c>
    </row>
    <row r="58" spans="2:8" ht="45.75" customHeight="1">
      <c r="B58" s="114"/>
      <c r="C58" s="1223" t="s">
        <v>577</v>
      </c>
      <c r="D58" s="1224"/>
      <c r="E58" s="1225"/>
      <c r="F58" s="115">
        <v>3775</v>
      </c>
      <c r="G58" s="115">
        <v>4338</v>
      </c>
      <c r="H58" s="116">
        <v>4602</v>
      </c>
    </row>
    <row r="59" spans="2:8" ht="45.75" customHeight="1">
      <c r="B59" s="114"/>
      <c r="C59" s="1223" t="s">
        <v>578</v>
      </c>
      <c r="D59" s="1224"/>
      <c r="E59" s="1225"/>
      <c r="F59" s="115">
        <v>289</v>
      </c>
      <c r="G59" s="115">
        <v>143</v>
      </c>
      <c r="H59" s="116">
        <v>27</v>
      </c>
    </row>
    <row r="60" spans="2:8" ht="45.75" customHeight="1">
      <c r="B60" s="114"/>
      <c r="C60" s="1223" t="s">
        <v>579</v>
      </c>
      <c r="D60" s="1224"/>
      <c r="E60" s="1225"/>
      <c r="F60" s="115">
        <v>99</v>
      </c>
      <c r="G60" s="115">
        <v>95</v>
      </c>
      <c r="H60" s="116">
        <v>93</v>
      </c>
    </row>
    <row r="61" spans="2:8" ht="45.75" customHeight="1">
      <c r="B61" s="114"/>
      <c r="C61" s="1223" t="s">
        <v>580</v>
      </c>
      <c r="D61" s="1224"/>
      <c r="E61" s="1225"/>
      <c r="F61" s="115">
        <v>62</v>
      </c>
      <c r="G61" s="115">
        <v>43</v>
      </c>
      <c r="H61" s="116">
        <v>43</v>
      </c>
    </row>
    <row r="62" spans="2:8" ht="45.75" customHeight="1" thickBot="1">
      <c r="B62" s="117"/>
      <c r="C62" s="1226" t="s">
        <v>581</v>
      </c>
      <c r="D62" s="1227"/>
      <c r="E62" s="1228"/>
      <c r="F62" s="118">
        <v>1</v>
      </c>
      <c r="G62" s="118">
        <v>0</v>
      </c>
      <c r="H62" s="119">
        <v>0</v>
      </c>
    </row>
    <row r="63" spans="2:8" ht="52.5" customHeight="1" thickBot="1">
      <c r="B63" s="120"/>
      <c r="C63" s="1229" t="s">
        <v>45</v>
      </c>
      <c r="D63" s="1229"/>
      <c r="E63" s="1230"/>
      <c r="F63" s="121">
        <v>13134</v>
      </c>
      <c r="G63" s="121">
        <v>13544</v>
      </c>
      <c r="H63" s="122">
        <v>13579</v>
      </c>
    </row>
    <row r="64" spans="2:8" ht="15" customHeight="1"/>
    <row r="65" ht="0" hidden="1" customHeight="1"/>
    <row r="66" ht="0" hidden="1" customHeight="1"/>
  </sheetData>
  <sheetProtection algorithmName="SHA-512" hashValue="LPXkHFwuVesEJgUWgFJrPhAUrOxe2KZgk6mW4/u6w7tmzuIdLptoRUYirFR/k0s8Iv2WD3oJOpR6oz//Dq1hyw==" saltValue="fiLMQuGtCcMZp1PZJf5P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39234</v>
      </c>
      <c r="E3" s="141"/>
      <c r="F3" s="142">
        <v>50840</v>
      </c>
      <c r="G3" s="143"/>
      <c r="H3" s="144"/>
    </row>
    <row r="4" spans="1:8">
      <c r="A4" s="145"/>
      <c r="B4" s="146"/>
      <c r="C4" s="147"/>
      <c r="D4" s="148">
        <v>22578</v>
      </c>
      <c r="E4" s="149"/>
      <c r="F4" s="150">
        <v>25367</v>
      </c>
      <c r="G4" s="151"/>
      <c r="H4" s="152"/>
    </row>
    <row r="5" spans="1:8">
      <c r="A5" s="133" t="s">
        <v>535</v>
      </c>
      <c r="B5" s="138"/>
      <c r="C5" s="139"/>
      <c r="D5" s="140">
        <v>51549</v>
      </c>
      <c r="E5" s="141"/>
      <c r="F5" s="142">
        <v>53605</v>
      </c>
      <c r="G5" s="143"/>
      <c r="H5" s="144"/>
    </row>
    <row r="6" spans="1:8">
      <c r="A6" s="145"/>
      <c r="B6" s="146"/>
      <c r="C6" s="147"/>
      <c r="D6" s="148">
        <v>30009</v>
      </c>
      <c r="E6" s="149"/>
      <c r="F6" s="150">
        <v>28343</v>
      </c>
      <c r="G6" s="151"/>
      <c r="H6" s="152"/>
    </row>
    <row r="7" spans="1:8">
      <c r="A7" s="133" t="s">
        <v>536</v>
      </c>
      <c r="B7" s="138"/>
      <c r="C7" s="139"/>
      <c r="D7" s="140">
        <v>49539</v>
      </c>
      <c r="E7" s="141"/>
      <c r="F7" s="142">
        <v>92247</v>
      </c>
      <c r="G7" s="143"/>
      <c r="H7" s="144"/>
    </row>
    <row r="8" spans="1:8">
      <c r="A8" s="145"/>
      <c r="B8" s="146"/>
      <c r="C8" s="147"/>
      <c r="D8" s="148">
        <v>21851</v>
      </c>
      <c r="E8" s="149"/>
      <c r="F8" s="150">
        <v>37204</v>
      </c>
      <c r="G8" s="151"/>
      <c r="H8" s="152"/>
    </row>
    <row r="9" spans="1:8">
      <c r="A9" s="133" t="s">
        <v>537</v>
      </c>
      <c r="B9" s="138"/>
      <c r="C9" s="139"/>
      <c r="D9" s="140">
        <v>63156</v>
      </c>
      <c r="E9" s="141"/>
      <c r="F9" s="142">
        <v>67319</v>
      </c>
      <c r="G9" s="143"/>
      <c r="H9" s="144"/>
    </row>
    <row r="10" spans="1:8">
      <c r="A10" s="145"/>
      <c r="B10" s="146"/>
      <c r="C10" s="147"/>
      <c r="D10" s="148">
        <v>27868</v>
      </c>
      <c r="E10" s="149"/>
      <c r="F10" s="150">
        <v>38101</v>
      </c>
      <c r="G10" s="151"/>
      <c r="H10" s="152"/>
    </row>
    <row r="11" spans="1:8">
      <c r="A11" s="133" t="s">
        <v>538</v>
      </c>
      <c r="B11" s="138"/>
      <c r="C11" s="139"/>
      <c r="D11" s="140">
        <v>75578</v>
      </c>
      <c r="E11" s="141"/>
      <c r="F11" s="142">
        <v>70615</v>
      </c>
      <c r="G11" s="143"/>
      <c r="H11" s="144"/>
    </row>
    <row r="12" spans="1:8">
      <c r="A12" s="145"/>
      <c r="B12" s="146"/>
      <c r="C12" s="153"/>
      <c r="D12" s="148">
        <v>34504</v>
      </c>
      <c r="E12" s="149"/>
      <c r="F12" s="150">
        <v>37382</v>
      </c>
      <c r="G12" s="151"/>
      <c r="H12" s="152"/>
    </row>
    <row r="13" spans="1:8">
      <c r="A13" s="133"/>
      <c r="B13" s="138"/>
      <c r="C13" s="154"/>
      <c r="D13" s="155">
        <v>55811</v>
      </c>
      <c r="E13" s="156"/>
      <c r="F13" s="157">
        <v>66925</v>
      </c>
      <c r="G13" s="158"/>
      <c r="H13" s="144"/>
    </row>
    <row r="14" spans="1:8">
      <c r="A14" s="145"/>
      <c r="B14" s="146"/>
      <c r="C14" s="147"/>
      <c r="D14" s="148">
        <v>27362</v>
      </c>
      <c r="E14" s="149"/>
      <c r="F14" s="150">
        <v>33279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6.03</v>
      </c>
      <c r="C19" s="159">
        <f>ROUND(VALUE(SUBSTITUTE(実質収支比率等に係る経年分析!G$48,"▲","-")),2)</f>
        <v>5.46</v>
      </c>
      <c r="D19" s="159">
        <f>ROUND(VALUE(SUBSTITUTE(実質収支比率等に係る経年分析!H$48,"▲","-")),2)</f>
        <v>5.35</v>
      </c>
      <c r="E19" s="159">
        <f>ROUND(VALUE(SUBSTITUTE(実質収支比率等に係る経年分析!I$48,"▲","-")),2)</f>
        <v>6.08</v>
      </c>
      <c r="F19" s="159">
        <f>ROUND(VALUE(SUBSTITUTE(実質収支比率等に係る経年分析!J$48,"▲","-")),2)</f>
        <v>5.6</v>
      </c>
    </row>
    <row r="20" spans="1:11">
      <c r="A20" s="159" t="s">
        <v>49</v>
      </c>
      <c r="B20" s="159">
        <f>ROUND(VALUE(SUBSTITUTE(実質収支比率等に係る経年分析!F$47,"▲","-")),2)</f>
        <v>21.84</v>
      </c>
      <c r="C20" s="159">
        <f>ROUND(VALUE(SUBSTITUTE(実質収支比率等に係る経年分析!G$47,"▲","-")),2)</f>
        <v>26.85</v>
      </c>
      <c r="D20" s="159">
        <f>ROUND(VALUE(SUBSTITUTE(実質収支比率等に係る経年分析!H$47,"▲","-")),2)</f>
        <v>26.61</v>
      </c>
      <c r="E20" s="159">
        <f>ROUND(VALUE(SUBSTITUTE(実質収支比率等に係る経年分析!I$47,"▲","-")),2)</f>
        <v>26.83</v>
      </c>
      <c r="F20" s="159">
        <f>ROUND(VALUE(SUBSTITUTE(実質収支比率等に係る経年分析!J$47,"▲","-")),2)</f>
        <v>27.03</v>
      </c>
    </row>
    <row r="21" spans="1:11">
      <c r="A21" s="159" t="s">
        <v>50</v>
      </c>
      <c r="B21" s="159">
        <f>IF(ISNUMBER(VALUE(SUBSTITUTE(実質収支比率等に係る経年分析!F$49,"▲","-"))),ROUND(VALUE(SUBSTITUTE(実質収支比率等に係る経年分析!F$49,"▲","-")),2),NA())</f>
        <v>3.46</v>
      </c>
      <c r="C21" s="159">
        <f>IF(ISNUMBER(VALUE(SUBSTITUTE(実質収支比率等に係る経年分析!G$49,"▲","-"))),ROUND(VALUE(SUBSTITUTE(実質収支比率等に係る経年分析!G$49,"▲","-")),2),NA())</f>
        <v>3.89</v>
      </c>
      <c r="D21" s="159">
        <f>IF(ISNUMBER(VALUE(SUBSTITUTE(実質収支比率等に係る経年分析!H$49,"▲","-"))),ROUND(VALUE(SUBSTITUTE(実質収支比率等に係る経年分析!H$49,"▲","-")),2),NA())</f>
        <v>-0.43</v>
      </c>
      <c r="E21" s="159">
        <f>IF(ISNUMBER(VALUE(SUBSTITUTE(実質収支比率等に係る経年分析!I$49,"▲","-"))),ROUND(VALUE(SUBSTITUTE(実質収支比率等に係る経年分析!I$49,"▲","-")),2),NA())</f>
        <v>0.84</v>
      </c>
      <c r="F21" s="159">
        <f>IF(ISNUMBER(VALUE(SUBSTITUTE(実質収支比率等に係る経年分析!J$49,"▲","-"))),ROUND(VALUE(SUBSTITUTE(実質収支比率等に係る経年分析!J$49,"▲","-")),2),NA())</f>
        <v>-0.97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6.28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公設地方卸売市場事業特別会計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農業集落排水等汚水処理事業特別会計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0.28000000000000003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2.1800000000000002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5.46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5280</v>
      </c>
      <c r="E42" s="161"/>
      <c r="F42" s="161"/>
      <c r="G42" s="161">
        <f>'実質公債費比率（分子）の構造'!L$52</f>
        <v>5427</v>
      </c>
      <c r="H42" s="161"/>
      <c r="I42" s="161"/>
      <c r="J42" s="161">
        <f>'実質公債費比率（分子）の構造'!M$52</f>
        <v>5465</v>
      </c>
      <c r="K42" s="161"/>
      <c r="L42" s="161"/>
      <c r="M42" s="161">
        <f>'実質公債費比率（分子）の構造'!N$52</f>
        <v>5539</v>
      </c>
      <c r="N42" s="161"/>
      <c r="O42" s="161"/>
      <c r="P42" s="161">
        <f>'実質公債費比率（分子）の構造'!O$52</f>
        <v>5378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144</v>
      </c>
      <c r="C44" s="161"/>
      <c r="D44" s="161"/>
      <c r="E44" s="161">
        <f>'実質公債費比率（分子）の構造'!L$50</f>
        <v>115</v>
      </c>
      <c r="F44" s="161"/>
      <c r="G44" s="161"/>
      <c r="H44" s="161">
        <f>'実質公債費比率（分子）の構造'!M$50</f>
        <v>108</v>
      </c>
      <c r="I44" s="161"/>
      <c r="J44" s="161"/>
      <c r="K44" s="161">
        <f>'実質公債費比率（分子）の構造'!N$50</f>
        <v>79</v>
      </c>
      <c r="L44" s="161"/>
      <c r="M44" s="161"/>
      <c r="N44" s="161">
        <f>'実質公債費比率（分子）の構造'!O$50</f>
        <v>61</v>
      </c>
      <c r="O44" s="161"/>
      <c r="P44" s="161"/>
    </row>
    <row r="45" spans="1:16">
      <c r="A45" s="161" t="s">
        <v>60</v>
      </c>
      <c r="B45" s="161">
        <f>'実質公債費比率（分子）の構造'!K$49</f>
        <v>10</v>
      </c>
      <c r="C45" s="161"/>
      <c r="D45" s="161"/>
      <c r="E45" s="161">
        <f>'実質公債費比率（分子）の構造'!L$49</f>
        <v>33</v>
      </c>
      <c r="F45" s="161"/>
      <c r="G45" s="161"/>
      <c r="H45" s="161">
        <f>'実質公債費比率（分子）の構造'!M$49</f>
        <v>32</v>
      </c>
      <c r="I45" s="161"/>
      <c r="J45" s="161"/>
      <c r="K45" s="161">
        <f>'実質公債費比率（分子）の構造'!N$49</f>
        <v>39</v>
      </c>
      <c r="L45" s="161"/>
      <c r="M45" s="161"/>
      <c r="N45" s="161">
        <f>'実質公債費比率（分子）の構造'!O$49</f>
        <v>29</v>
      </c>
      <c r="O45" s="161"/>
      <c r="P45" s="161"/>
    </row>
    <row r="46" spans="1:16">
      <c r="A46" s="161" t="s">
        <v>61</v>
      </c>
      <c r="B46" s="161">
        <f>'実質公債費比率（分子）の構造'!K$48</f>
        <v>1814</v>
      </c>
      <c r="C46" s="161"/>
      <c r="D46" s="161"/>
      <c r="E46" s="161">
        <f>'実質公債費比率（分子）の構造'!L$48</f>
        <v>1821</v>
      </c>
      <c r="F46" s="161"/>
      <c r="G46" s="161"/>
      <c r="H46" s="161">
        <f>'実質公債費比率（分子）の構造'!M$48</f>
        <v>1841</v>
      </c>
      <c r="I46" s="161"/>
      <c r="J46" s="161"/>
      <c r="K46" s="161">
        <f>'実質公債費比率（分子）の構造'!N$48</f>
        <v>1882</v>
      </c>
      <c r="L46" s="161"/>
      <c r="M46" s="161"/>
      <c r="N46" s="161">
        <f>'実質公債費比率（分子）の構造'!O$48</f>
        <v>1987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6064</v>
      </c>
      <c r="C49" s="161"/>
      <c r="D49" s="161"/>
      <c r="E49" s="161">
        <f>'実質公債費比率（分子）の構造'!L$45</f>
        <v>5886</v>
      </c>
      <c r="F49" s="161"/>
      <c r="G49" s="161"/>
      <c r="H49" s="161">
        <f>'実質公債費比率（分子）の構造'!M$45</f>
        <v>5916</v>
      </c>
      <c r="I49" s="161"/>
      <c r="J49" s="161"/>
      <c r="K49" s="161">
        <f>'実質公債費比率（分子）の構造'!N$45</f>
        <v>5751</v>
      </c>
      <c r="L49" s="161"/>
      <c r="M49" s="161"/>
      <c r="N49" s="161">
        <f>'実質公債費比率（分子）の構造'!O$45</f>
        <v>5623</v>
      </c>
      <c r="O49" s="161"/>
      <c r="P49" s="161"/>
    </row>
    <row r="50" spans="1:16">
      <c r="A50" s="161" t="s">
        <v>65</v>
      </c>
      <c r="B50" s="161" t="e">
        <f>NA()</f>
        <v>#N/A</v>
      </c>
      <c r="C50" s="161">
        <f>IF(ISNUMBER('実質公債費比率（分子）の構造'!K$53),'実質公債費比率（分子）の構造'!K$53,NA())</f>
        <v>2752</v>
      </c>
      <c r="D50" s="161" t="e">
        <f>NA()</f>
        <v>#N/A</v>
      </c>
      <c r="E50" s="161" t="e">
        <f>NA()</f>
        <v>#N/A</v>
      </c>
      <c r="F50" s="161">
        <f>IF(ISNUMBER('実質公債費比率（分子）の構造'!L$53),'実質公債費比率（分子）の構造'!L$53,NA())</f>
        <v>2428</v>
      </c>
      <c r="G50" s="161" t="e">
        <f>NA()</f>
        <v>#N/A</v>
      </c>
      <c r="H50" s="161" t="e">
        <f>NA()</f>
        <v>#N/A</v>
      </c>
      <c r="I50" s="161">
        <f>IF(ISNUMBER('実質公債費比率（分子）の構造'!M$53),'実質公債費比率（分子）の構造'!M$53,NA())</f>
        <v>2432</v>
      </c>
      <c r="J50" s="161" t="e">
        <f>NA()</f>
        <v>#N/A</v>
      </c>
      <c r="K50" s="161" t="e">
        <f>NA()</f>
        <v>#N/A</v>
      </c>
      <c r="L50" s="161">
        <f>IF(ISNUMBER('実質公債費比率（分子）の構造'!N$53),'実質公債費比率（分子）の構造'!N$53,NA())</f>
        <v>2212</v>
      </c>
      <c r="M50" s="161" t="e">
        <f>NA()</f>
        <v>#N/A</v>
      </c>
      <c r="N50" s="161" t="e">
        <f>NA()</f>
        <v>#N/A</v>
      </c>
      <c r="O50" s="161">
        <f>IF(ISNUMBER('実質公債費比率（分子）の構造'!O$53),'実質公債費比率（分子）の構造'!O$53,NA())</f>
        <v>2322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61656</v>
      </c>
      <c r="E56" s="160"/>
      <c r="F56" s="160"/>
      <c r="G56" s="160">
        <f>'将来負担比率（分子）の構造'!J$52</f>
        <v>61091</v>
      </c>
      <c r="H56" s="160"/>
      <c r="I56" s="160"/>
      <c r="J56" s="160">
        <f>'将来負担比率（分子）の構造'!K$52</f>
        <v>60009</v>
      </c>
      <c r="K56" s="160"/>
      <c r="L56" s="160"/>
      <c r="M56" s="160">
        <f>'将来負担比率（分子）の構造'!L$52</f>
        <v>60102</v>
      </c>
      <c r="N56" s="160"/>
      <c r="O56" s="160"/>
      <c r="P56" s="160">
        <f>'将来負担比率（分子）の構造'!M$52</f>
        <v>60941</v>
      </c>
    </row>
    <row r="57" spans="1:16">
      <c r="A57" s="160" t="s">
        <v>36</v>
      </c>
      <c r="B57" s="160"/>
      <c r="C57" s="160"/>
      <c r="D57" s="160">
        <f>'将来負担比率（分子）の構造'!I$51</f>
        <v>1691</v>
      </c>
      <c r="E57" s="160"/>
      <c r="F57" s="160"/>
      <c r="G57" s="160">
        <f>'将来負担比率（分子）の構造'!J$51</f>
        <v>1661</v>
      </c>
      <c r="H57" s="160"/>
      <c r="I57" s="160"/>
      <c r="J57" s="160">
        <f>'将来負担比率（分子）の構造'!K$51</f>
        <v>2274</v>
      </c>
      <c r="K57" s="160"/>
      <c r="L57" s="160"/>
      <c r="M57" s="160">
        <f>'将来負担比率（分子）の構造'!L$51</f>
        <v>2719</v>
      </c>
      <c r="N57" s="160"/>
      <c r="O57" s="160"/>
      <c r="P57" s="160">
        <f>'将来負担比率（分子）の構造'!M$51</f>
        <v>2443</v>
      </c>
    </row>
    <row r="58" spans="1:16">
      <c r="A58" s="160" t="s">
        <v>35</v>
      </c>
      <c r="B58" s="160"/>
      <c r="C58" s="160"/>
      <c r="D58" s="160">
        <f>'将来負担比率（分子）の構造'!I$50</f>
        <v>10392</v>
      </c>
      <c r="E58" s="160"/>
      <c r="F58" s="160"/>
      <c r="G58" s="160">
        <f>'将来負担比率（分子）の構造'!J$50</f>
        <v>12847</v>
      </c>
      <c r="H58" s="160"/>
      <c r="I58" s="160"/>
      <c r="J58" s="160">
        <f>'将来負担比率（分子）の構造'!K$50</f>
        <v>13499</v>
      </c>
      <c r="K58" s="160"/>
      <c r="L58" s="160"/>
      <c r="M58" s="160">
        <f>'将来負担比率（分子）の構造'!L$50</f>
        <v>13462</v>
      </c>
      <c r="N58" s="160"/>
      <c r="O58" s="160"/>
      <c r="P58" s="160">
        <f>'将来負担比率（分子）の構造'!M$50</f>
        <v>13832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7570</v>
      </c>
      <c r="C62" s="160"/>
      <c r="D62" s="160"/>
      <c r="E62" s="160">
        <f>'将来負担比率（分子）の構造'!J$45</f>
        <v>7206</v>
      </c>
      <c r="F62" s="160"/>
      <c r="G62" s="160"/>
      <c r="H62" s="160">
        <f>'将来負担比率（分子）の構造'!K$45</f>
        <v>6999</v>
      </c>
      <c r="I62" s="160"/>
      <c r="J62" s="160"/>
      <c r="K62" s="160">
        <f>'将来負担比率（分子）の構造'!L$45</f>
        <v>6955</v>
      </c>
      <c r="L62" s="160"/>
      <c r="M62" s="160"/>
      <c r="N62" s="160">
        <f>'将来負担比率（分子）の構造'!M$45</f>
        <v>7034</v>
      </c>
      <c r="O62" s="160"/>
      <c r="P62" s="160"/>
    </row>
    <row r="63" spans="1:16">
      <c r="A63" s="160" t="s">
        <v>28</v>
      </c>
      <c r="B63" s="160">
        <f>'将来負担比率（分子）の構造'!I$44</f>
        <v>644</v>
      </c>
      <c r="C63" s="160"/>
      <c r="D63" s="160"/>
      <c r="E63" s="160">
        <f>'将来負担比率（分子）の構造'!J$44</f>
        <v>1327</v>
      </c>
      <c r="F63" s="160"/>
      <c r="G63" s="160"/>
      <c r="H63" s="160">
        <f>'将来負担比率（分子）の構造'!K$44</f>
        <v>1396</v>
      </c>
      <c r="I63" s="160"/>
      <c r="J63" s="160"/>
      <c r="K63" s="160">
        <f>'将来負担比率（分子）の構造'!L$44</f>
        <v>1613</v>
      </c>
      <c r="L63" s="160"/>
      <c r="M63" s="160"/>
      <c r="N63" s="160">
        <f>'将来負担比率（分子）の構造'!M$44</f>
        <v>628</v>
      </c>
      <c r="O63" s="160"/>
      <c r="P63" s="160"/>
    </row>
    <row r="64" spans="1:16">
      <c r="A64" s="160" t="s">
        <v>27</v>
      </c>
      <c r="B64" s="160">
        <f>'将来負担比率（分子）の構造'!I$43</f>
        <v>30472</v>
      </c>
      <c r="C64" s="160"/>
      <c r="D64" s="160"/>
      <c r="E64" s="160">
        <f>'将来負担比率（分子）の構造'!J$43</f>
        <v>32912</v>
      </c>
      <c r="F64" s="160"/>
      <c r="G64" s="160"/>
      <c r="H64" s="160">
        <f>'将来負担比率（分子）の構造'!K$43</f>
        <v>36359</v>
      </c>
      <c r="I64" s="160"/>
      <c r="J64" s="160"/>
      <c r="K64" s="160">
        <f>'将来負担比率（分子）の構造'!L$43</f>
        <v>36273</v>
      </c>
      <c r="L64" s="160"/>
      <c r="M64" s="160"/>
      <c r="N64" s="160">
        <f>'将来負担比率（分子）の構造'!M$43</f>
        <v>36461</v>
      </c>
      <c r="O64" s="160"/>
      <c r="P64" s="160"/>
    </row>
    <row r="65" spans="1:16">
      <c r="A65" s="160" t="s">
        <v>26</v>
      </c>
      <c r="B65" s="160">
        <f>'将来負担比率（分子）の構造'!I$42</f>
        <v>427</v>
      </c>
      <c r="C65" s="160"/>
      <c r="D65" s="160"/>
      <c r="E65" s="160">
        <f>'将来負担比率（分子）の構造'!J$42</f>
        <v>319</v>
      </c>
      <c r="F65" s="160"/>
      <c r="G65" s="160"/>
      <c r="H65" s="160">
        <f>'将来負担比率（分子）の構造'!K$42</f>
        <v>266</v>
      </c>
      <c r="I65" s="160"/>
      <c r="J65" s="160"/>
      <c r="K65" s="160">
        <f>'将来負担比率（分子）の構造'!L$42</f>
        <v>196</v>
      </c>
      <c r="L65" s="160"/>
      <c r="M65" s="160"/>
      <c r="N65" s="160">
        <f>'将来負担比率（分子）の構造'!M$42</f>
        <v>142</v>
      </c>
      <c r="O65" s="160"/>
      <c r="P65" s="160"/>
    </row>
    <row r="66" spans="1:16">
      <c r="A66" s="160" t="s">
        <v>25</v>
      </c>
      <c r="B66" s="160">
        <f>'将来負担比率（分子）の構造'!I$41</f>
        <v>54548</v>
      </c>
      <c r="C66" s="160"/>
      <c r="D66" s="160"/>
      <c r="E66" s="160">
        <f>'将来負担比率（分子）の構造'!J$41</f>
        <v>54082</v>
      </c>
      <c r="F66" s="160"/>
      <c r="G66" s="160"/>
      <c r="H66" s="160">
        <f>'将来負担比率（分子）の構造'!K$41</f>
        <v>54061</v>
      </c>
      <c r="I66" s="160"/>
      <c r="J66" s="160"/>
      <c r="K66" s="160">
        <f>'将来負担比率（分子）の構造'!L$41</f>
        <v>54792</v>
      </c>
      <c r="L66" s="160"/>
      <c r="M66" s="160"/>
      <c r="N66" s="160">
        <f>'将来負担比率（分子）の構造'!M$41</f>
        <v>55168</v>
      </c>
      <c r="O66" s="160"/>
      <c r="P66" s="160"/>
    </row>
    <row r="67" spans="1:16">
      <c r="A67" s="160" t="s">
        <v>69</v>
      </c>
      <c r="B67" s="160" t="e">
        <f>NA()</f>
        <v>#N/A</v>
      </c>
      <c r="C67" s="160">
        <f>IF(ISNUMBER('将来負担比率（分子）の構造'!I$53), IF('将来負担比率（分子）の構造'!I$53 &lt; 0, 0, '将来負担比率（分子）の構造'!I$53), NA())</f>
        <v>19922</v>
      </c>
      <c r="D67" s="160" t="e">
        <f>NA()</f>
        <v>#N/A</v>
      </c>
      <c r="E67" s="160" t="e">
        <f>NA()</f>
        <v>#N/A</v>
      </c>
      <c r="F67" s="160">
        <f>IF(ISNUMBER('将来負担比率（分子）の構造'!J$53), IF('将来負担比率（分子）の構造'!J$53 &lt; 0, 0, '将来負担比率（分子）の構造'!J$53), NA())</f>
        <v>20247</v>
      </c>
      <c r="G67" s="160" t="e">
        <f>NA()</f>
        <v>#N/A</v>
      </c>
      <c r="H67" s="160" t="e">
        <f>NA()</f>
        <v>#N/A</v>
      </c>
      <c r="I67" s="160">
        <f>IF(ISNUMBER('将来負担比率（分子）の構造'!K$53), IF('将来負担比率（分子）の構造'!K$53 &lt; 0, 0, '将来負担比率（分子）の構造'!K$53), NA())</f>
        <v>23300</v>
      </c>
      <c r="J67" s="160" t="e">
        <f>NA()</f>
        <v>#N/A</v>
      </c>
      <c r="K67" s="160" t="e">
        <f>NA()</f>
        <v>#N/A</v>
      </c>
      <c r="L67" s="160">
        <f>IF(ISNUMBER('将来負担比率（分子）の構造'!L$53), IF('将来負担比率（分子）の構造'!L$53 &lt; 0, 0, '将来負担比率（分子）の構造'!L$53), NA())</f>
        <v>23546</v>
      </c>
      <c r="M67" s="160" t="e">
        <f>NA()</f>
        <v>#N/A</v>
      </c>
      <c r="N67" s="160" t="e">
        <f>NA()</f>
        <v>#N/A</v>
      </c>
      <c r="O67" s="160">
        <f>IF(ISNUMBER('将来負担比率（分子）の構造'!M$53), IF('将来負担比率（分子）の構造'!M$53 &lt; 0, 0, '将来負担比率（分子）の構造'!M$53), NA())</f>
        <v>22216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7716</v>
      </c>
      <c r="C72" s="164">
        <f>基金残高に係る経年分析!G55</f>
        <v>7751</v>
      </c>
      <c r="D72" s="164">
        <f>基金残高に係る経年分析!H55</f>
        <v>7650</v>
      </c>
    </row>
    <row r="73" spans="1:16">
      <c r="A73" s="163" t="s">
        <v>72</v>
      </c>
      <c r="B73" s="164">
        <f>基金残高に係る経年分析!F56</f>
        <v>1192</v>
      </c>
      <c r="C73" s="164">
        <f>基金残高に係る経年分析!G56</f>
        <v>1174</v>
      </c>
      <c r="D73" s="164">
        <f>基金残高に係る経年分析!H56</f>
        <v>1164</v>
      </c>
    </row>
    <row r="74" spans="1:16">
      <c r="A74" s="163" t="s">
        <v>73</v>
      </c>
      <c r="B74" s="164">
        <f>基金残高に係る経年分析!F57</f>
        <v>4226</v>
      </c>
      <c r="C74" s="164">
        <f>基金残高に係る経年分析!G57</f>
        <v>4619</v>
      </c>
      <c r="D74" s="164">
        <f>基金残高に係る経年分析!H57</f>
        <v>4765</v>
      </c>
    </row>
  </sheetData>
  <sheetProtection algorithmName="SHA-512" hashValue="rrsVlXhZvd2URRqLtyd+cb5iYMQ76IE/7qXtbiZhRFdZxG61af1smUNri75Mej8Yz8tNQtudocifs72SqhCzjQ==" saltValue="djD0NhWcAmK87uSMw+/z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11283590</v>
      </c>
      <c r="S5" s="611"/>
      <c r="T5" s="611"/>
      <c r="U5" s="611"/>
      <c r="V5" s="611"/>
      <c r="W5" s="611"/>
      <c r="X5" s="611"/>
      <c r="Y5" s="612"/>
      <c r="Z5" s="613">
        <v>22.2</v>
      </c>
      <c r="AA5" s="613"/>
      <c r="AB5" s="613"/>
      <c r="AC5" s="613"/>
      <c r="AD5" s="614">
        <v>11283590</v>
      </c>
      <c r="AE5" s="614"/>
      <c r="AF5" s="614"/>
      <c r="AG5" s="614"/>
      <c r="AH5" s="614"/>
      <c r="AI5" s="614"/>
      <c r="AJ5" s="614"/>
      <c r="AK5" s="614"/>
      <c r="AL5" s="615">
        <v>41.3</v>
      </c>
      <c r="AM5" s="616"/>
      <c r="AN5" s="616"/>
      <c r="AO5" s="617"/>
      <c r="AP5" s="607" t="s">
        <v>221</v>
      </c>
      <c r="AQ5" s="608"/>
      <c r="AR5" s="608"/>
      <c r="AS5" s="608"/>
      <c r="AT5" s="608"/>
      <c r="AU5" s="608"/>
      <c r="AV5" s="608"/>
      <c r="AW5" s="608"/>
      <c r="AX5" s="608"/>
      <c r="AY5" s="608"/>
      <c r="AZ5" s="608"/>
      <c r="BA5" s="608"/>
      <c r="BB5" s="608"/>
      <c r="BC5" s="608"/>
      <c r="BD5" s="608"/>
      <c r="BE5" s="608"/>
      <c r="BF5" s="609"/>
      <c r="BG5" s="621">
        <v>11171977</v>
      </c>
      <c r="BH5" s="622"/>
      <c r="BI5" s="622"/>
      <c r="BJ5" s="622"/>
      <c r="BK5" s="622"/>
      <c r="BL5" s="622"/>
      <c r="BM5" s="622"/>
      <c r="BN5" s="623"/>
      <c r="BO5" s="624">
        <v>99</v>
      </c>
      <c r="BP5" s="624"/>
      <c r="BQ5" s="624"/>
      <c r="BR5" s="624"/>
      <c r="BS5" s="625">
        <v>325319</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840567</v>
      </c>
      <c r="S6" s="622"/>
      <c r="T6" s="622"/>
      <c r="U6" s="622"/>
      <c r="V6" s="622"/>
      <c r="W6" s="622"/>
      <c r="X6" s="622"/>
      <c r="Y6" s="623"/>
      <c r="Z6" s="624">
        <v>1.7</v>
      </c>
      <c r="AA6" s="624"/>
      <c r="AB6" s="624"/>
      <c r="AC6" s="624"/>
      <c r="AD6" s="625">
        <v>840567</v>
      </c>
      <c r="AE6" s="625"/>
      <c r="AF6" s="625"/>
      <c r="AG6" s="625"/>
      <c r="AH6" s="625"/>
      <c r="AI6" s="625"/>
      <c r="AJ6" s="625"/>
      <c r="AK6" s="625"/>
      <c r="AL6" s="626">
        <v>3.1</v>
      </c>
      <c r="AM6" s="627"/>
      <c r="AN6" s="627"/>
      <c r="AO6" s="628"/>
      <c r="AP6" s="618" t="s">
        <v>226</v>
      </c>
      <c r="AQ6" s="619"/>
      <c r="AR6" s="619"/>
      <c r="AS6" s="619"/>
      <c r="AT6" s="619"/>
      <c r="AU6" s="619"/>
      <c r="AV6" s="619"/>
      <c r="AW6" s="619"/>
      <c r="AX6" s="619"/>
      <c r="AY6" s="619"/>
      <c r="AZ6" s="619"/>
      <c r="BA6" s="619"/>
      <c r="BB6" s="619"/>
      <c r="BC6" s="619"/>
      <c r="BD6" s="619"/>
      <c r="BE6" s="619"/>
      <c r="BF6" s="620"/>
      <c r="BG6" s="621">
        <v>11171977</v>
      </c>
      <c r="BH6" s="622"/>
      <c r="BI6" s="622"/>
      <c r="BJ6" s="622"/>
      <c r="BK6" s="622"/>
      <c r="BL6" s="622"/>
      <c r="BM6" s="622"/>
      <c r="BN6" s="623"/>
      <c r="BO6" s="624">
        <v>99</v>
      </c>
      <c r="BP6" s="624"/>
      <c r="BQ6" s="624"/>
      <c r="BR6" s="624"/>
      <c r="BS6" s="625">
        <v>325319</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258700</v>
      </c>
      <c r="CS6" s="622"/>
      <c r="CT6" s="622"/>
      <c r="CU6" s="622"/>
      <c r="CV6" s="622"/>
      <c r="CW6" s="622"/>
      <c r="CX6" s="622"/>
      <c r="CY6" s="623"/>
      <c r="CZ6" s="615">
        <v>0.5</v>
      </c>
      <c r="DA6" s="616"/>
      <c r="DB6" s="616"/>
      <c r="DC6" s="635"/>
      <c r="DD6" s="630" t="s">
        <v>228</v>
      </c>
      <c r="DE6" s="622"/>
      <c r="DF6" s="622"/>
      <c r="DG6" s="622"/>
      <c r="DH6" s="622"/>
      <c r="DI6" s="622"/>
      <c r="DJ6" s="622"/>
      <c r="DK6" s="622"/>
      <c r="DL6" s="622"/>
      <c r="DM6" s="622"/>
      <c r="DN6" s="622"/>
      <c r="DO6" s="622"/>
      <c r="DP6" s="623"/>
      <c r="DQ6" s="630">
        <v>258700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14904</v>
      </c>
      <c r="S7" s="622"/>
      <c r="T7" s="622"/>
      <c r="U7" s="622"/>
      <c r="V7" s="622"/>
      <c r="W7" s="622"/>
      <c r="X7" s="622"/>
      <c r="Y7" s="623"/>
      <c r="Z7" s="624">
        <v>0</v>
      </c>
      <c r="AA7" s="624"/>
      <c r="AB7" s="624"/>
      <c r="AC7" s="624"/>
      <c r="AD7" s="625">
        <v>14904</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4501037</v>
      </c>
      <c r="BH7" s="622"/>
      <c r="BI7" s="622"/>
      <c r="BJ7" s="622"/>
      <c r="BK7" s="622"/>
      <c r="BL7" s="622"/>
      <c r="BM7" s="622"/>
      <c r="BN7" s="623"/>
      <c r="BO7" s="624">
        <v>39.9</v>
      </c>
      <c r="BP7" s="624"/>
      <c r="BQ7" s="624"/>
      <c r="BR7" s="624"/>
      <c r="BS7" s="625">
        <v>141283</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6410550</v>
      </c>
      <c r="CS7" s="622"/>
      <c r="CT7" s="622"/>
      <c r="CU7" s="622"/>
      <c r="CV7" s="622"/>
      <c r="CW7" s="622"/>
      <c r="CX7" s="622"/>
      <c r="CY7" s="623"/>
      <c r="CZ7" s="624">
        <v>13.1</v>
      </c>
      <c r="DA7" s="624"/>
      <c r="DB7" s="624"/>
      <c r="DC7" s="624"/>
      <c r="DD7" s="630">
        <v>145373</v>
      </c>
      <c r="DE7" s="622"/>
      <c r="DF7" s="622"/>
      <c r="DG7" s="622"/>
      <c r="DH7" s="622"/>
      <c r="DI7" s="622"/>
      <c r="DJ7" s="622"/>
      <c r="DK7" s="622"/>
      <c r="DL7" s="622"/>
      <c r="DM7" s="622"/>
      <c r="DN7" s="622"/>
      <c r="DO7" s="622"/>
      <c r="DP7" s="623"/>
      <c r="DQ7" s="630">
        <v>5297689</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20967</v>
      </c>
      <c r="S8" s="622"/>
      <c r="T8" s="622"/>
      <c r="U8" s="622"/>
      <c r="V8" s="622"/>
      <c r="W8" s="622"/>
      <c r="X8" s="622"/>
      <c r="Y8" s="623"/>
      <c r="Z8" s="624">
        <v>0</v>
      </c>
      <c r="AA8" s="624"/>
      <c r="AB8" s="624"/>
      <c r="AC8" s="624"/>
      <c r="AD8" s="625">
        <v>20967</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166588</v>
      </c>
      <c r="BH8" s="622"/>
      <c r="BI8" s="622"/>
      <c r="BJ8" s="622"/>
      <c r="BK8" s="622"/>
      <c r="BL8" s="622"/>
      <c r="BM8" s="622"/>
      <c r="BN8" s="623"/>
      <c r="BO8" s="624">
        <v>1.5</v>
      </c>
      <c r="BP8" s="624"/>
      <c r="BQ8" s="624"/>
      <c r="BR8" s="624"/>
      <c r="BS8" s="630" t="s">
        <v>122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14337614</v>
      </c>
      <c r="CS8" s="622"/>
      <c r="CT8" s="622"/>
      <c r="CU8" s="622"/>
      <c r="CV8" s="622"/>
      <c r="CW8" s="622"/>
      <c r="CX8" s="622"/>
      <c r="CY8" s="623"/>
      <c r="CZ8" s="624">
        <v>29.3</v>
      </c>
      <c r="DA8" s="624"/>
      <c r="DB8" s="624"/>
      <c r="DC8" s="624"/>
      <c r="DD8" s="630">
        <v>618718</v>
      </c>
      <c r="DE8" s="622"/>
      <c r="DF8" s="622"/>
      <c r="DG8" s="622"/>
      <c r="DH8" s="622"/>
      <c r="DI8" s="622"/>
      <c r="DJ8" s="622"/>
      <c r="DK8" s="622"/>
      <c r="DL8" s="622"/>
      <c r="DM8" s="622"/>
      <c r="DN8" s="622"/>
      <c r="DO8" s="622"/>
      <c r="DP8" s="623"/>
      <c r="DQ8" s="630">
        <v>6973080</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24208</v>
      </c>
      <c r="S9" s="622"/>
      <c r="T9" s="622"/>
      <c r="U9" s="622"/>
      <c r="V9" s="622"/>
      <c r="W9" s="622"/>
      <c r="X9" s="622"/>
      <c r="Y9" s="623"/>
      <c r="Z9" s="624">
        <v>0</v>
      </c>
      <c r="AA9" s="624"/>
      <c r="AB9" s="624"/>
      <c r="AC9" s="624"/>
      <c r="AD9" s="625">
        <v>24208</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3574190</v>
      </c>
      <c r="BH9" s="622"/>
      <c r="BI9" s="622"/>
      <c r="BJ9" s="622"/>
      <c r="BK9" s="622"/>
      <c r="BL9" s="622"/>
      <c r="BM9" s="622"/>
      <c r="BN9" s="623"/>
      <c r="BO9" s="624">
        <v>31.7</v>
      </c>
      <c r="BP9" s="624"/>
      <c r="BQ9" s="624"/>
      <c r="BR9" s="624"/>
      <c r="BS9" s="630" t="s">
        <v>228</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2394869</v>
      </c>
      <c r="CS9" s="622"/>
      <c r="CT9" s="622"/>
      <c r="CU9" s="622"/>
      <c r="CV9" s="622"/>
      <c r="CW9" s="622"/>
      <c r="CX9" s="622"/>
      <c r="CY9" s="623"/>
      <c r="CZ9" s="624">
        <v>4.9000000000000004</v>
      </c>
      <c r="DA9" s="624"/>
      <c r="DB9" s="624"/>
      <c r="DC9" s="624"/>
      <c r="DD9" s="630">
        <v>85131</v>
      </c>
      <c r="DE9" s="622"/>
      <c r="DF9" s="622"/>
      <c r="DG9" s="622"/>
      <c r="DH9" s="622"/>
      <c r="DI9" s="622"/>
      <c r="DJ9" s="622"/>
      <c r="DK9" s="622"/>
      <c r="DL9" s="622"/>
      <c r="DM9" s="622"/>
      <c r="DN9" s="622"/>
      <c r="DO9" s="622"/>
      <c r="DP9" s="623"/>
      <c r="DQ9" s="630">
        <v>1904610</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276998</v>
      </c>
      <c r="BH10" s="622"/>
      <c r="BI10" s="622"/>
      <c r="BJ10" s="622"/>
      <c r="BK10" s="622"/>
      <c r="BL10" s="622"/>
      <c r="BM10" s="622"/>
      <c r="BN10" s="623"/>
      <c r="BO10" s="624">
        <v>2.5</v>
      </c>
      <c r="BP10" s="624"/>
      <c r="BQ10" s="624"/>
      <c r="BR10" s="624"/>
      <c r="BS10" s="630">
        <v>45927</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144412</v>
      </c>
      <c r="CS10" s="622"/>
      <c r="CT10" s="622"/>
      <c r="CU10" s="622"/>
      <c r="CV10" s="622"/>
      <c r="CW10" s="622"/>
      <c r="CX10" s="622"/>
      <c r="CY10" s="623"/>
      <c r="CZ10" s="624">
        <v>0.3</v>
      </c>
      <c r="DA10" s="624"/>
      <c r="DB10" s="624"/>
      <c r="DC10" s="624"/>
      <c r="DD10" s="630" t="s">
        <v>228</v>
      </c>
      <c r="DE10" s="622"/>
      <c r="DF10" s="622"/>
      <c r="DG10" s="622"/>
      <c r="DH10" s="622"/>
      <c r="DI10" s="622"/>
      <c r="DJ10" s="622"/>
      <c r="DK10" s="622"/>
      <c r="DL10" s="622"/>
      <c r="DM10" s="622"/>
      <c r="DN10" s="622"/>
      <c r="DO10" s="622"/>
      <c r="DP10" s="623"/>
      <c r="DQ10" s="630">
        <v>64412</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483261</v>
      </c>
      <c r="BH11" s="622"/>
      <c r="BI11" s="622"/>
      <c r="BJ11" s="622"/>
      <c r="BK11" s="622"/>
      <c r="BL11" s="622"/>
      <c r="BM11" s="622"/>
      <c r="BN11" s="623"/>
      <c r="BO11" s="624">
        <v>4.3</v>
      </c>
      <c r="BP11" s="624"/>
      <c r="BQ11" s="624"/>
      <c r="BR11" s="624"/>
      <c r="BS11" s="630">
        <v>95356</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3541002</v>
      </c>
      <c r="CS11" s="622"/>
      <c r="CT11" s="622"/>
      <c r="CU11" s="622"/>
      <c r="CV11" s="622"/>
      <c r="CW11" s="622"/>
      <c r="CX11" s="622"/>
      <c r="CY11" s="623"/>
      <c r="CZ11" s="624">
        <v>7.2</v>
      </c>
      <c r="DA11" s="624"/>
      <c r="DB11" s="624"/>
      <c r="DC11" s="624"/>
      <c r="DD11" s="630">
        <v>230353</v>
      </c>
      <c r="DE11" s="622"/>
      <c r="DF11" s="622"/>
      <c r="DG11" s="622"/>
      <c r="DH11" s="622"/>
      <c r="DI11" s="622"/>
      <c r="DJ11" s="622"/>
      <c r="DK11" s="622"/>
      <c r="DL11" s="622"/>
      <c r="DM11" s="622"/>
      <c r="DN11" s="622"/>
      <c r="DO11" s="622"/>
      <c r="DP11" s="623"/>
      <c r="DQ11" s="630">
        <v>1705781</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1704768</v>
      </c>
      <c r="S12" s="622"/>
      <c r="T12" s="622"/>
      <c r="U12" s="622"/>
      <c r="V12" s="622"/>
      <c r="W12" s="622"/>
      <c r="X12" s="622"/>
      <c r="Y12" s="623"/>
      <c r="Z12" s="624">
        <v>3.3</v>
      </c>
      <c r="AA12" s="624"/>
      <c r="AB12" s="624"/>
      <c r="AC12" s="624"/>
      <c r="AD12" s="625">
        <v>1704768</v>
      </c>
      <c r="AE12" s="625"/>
      <c r="AF12" s="625"/>
      <c r="AG12" s="625"/>
      <c r="AH12" s="625"/>
      <c r="AI12" s="625"/>
      <c r="AJ12" s="625"/>
      <c r="AK12" s="625"/>
      <c r="AL12" s="626">
        <v>6.2</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5720600</v>
      </c>
      <c r="BH12" s="622"/>
      <c r="BI12" s="622"/>
      <c r="BJ12" s="622"/>
      <c r="BK12" s="622"/>
      <c r="BL12" s="622"/>
      <c r="BM12" s="622"/>
      <c r="BN12" s="623"/>
      <c r="BO12" s="624">
        <v>50.7</v>
      </c>
      <c r="BP12" s="624"/>
      <c r="BQ12" s="624"/>
      <c r="BR12" s="624"/>
      <c r="BS12" s="630">
        <v>184036</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1724592</v>
      </c>
      <c r="CS12" s="622"/>
      <c r="CT12" s="622"/>
      <c r="CU12" s="622"/>
      <c r="CV12" s="622"/>
      <c r="CW12" s="622"/>
      <c r="CX12" s="622"/>
      <c r="CY12" s="623"/>
      <c r="CZ12" s="624">
        <v>3.5</v>
      </c>
      <c r="DA12" s="624"/>
      <c r="DB12" s="624"/>
      <c r="DC12" s="624"/>
      <c r="DD12" s="630">
        <v>269662</v>
      </c>
      <c r="DE12" s="622"/>
      <c r="DF12" s="622"/>
      <c r="DG12" s="622"/>
      <c r="DH12" s="622"/>
      <c r="DI12" s="622"/>
      <c r="DJ12" s="622"/>
      <c r="DK12" s="622"/>
      <c r="DL12" s="622"/>
      <c r="DM12" s="622"/>
      <c r="DN12" s="622"/>
      <c r="DO12" s="622"/>
      <c r="DP12" s="623"/>
      <c r="DQ12" s="630">
        <v>825303</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v>12677</v>
      </c>
      <c r="S13" s="622"/>
      <c r="T13" s="622"/>
      <c r="U13" s="622"/>
      <c r="V13" s="622"/>
      <c r="W13" s="622"/>
      <c r="X13" s="622"/>
      <c r="Y13" s="623"/>
      <c r="Z13" s="624">
        <v>0</v>
      </c>
      <c r="AA13" s="624"/>
      <c r="AB13" s="624"/>
      <c r="AC13" s="624"/>
      <c r="AD13" s="625">
        <v>12677</v>
      </c>
      <c r="AE13" s="625"/>
      <c r="AF13" s="625"/>
      <c r="AG13" s="625"/>
      <c r="AH13" s="625"/>
      <c r="AI13" s="625"/>
      <c r="AJ13" s="625"/>
      <c r="AK13" s="625"/>
      <c r="AL13" s="626">
        <v>0</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5502534</v>
      </c>
      <c r="BH13" s="622"/>
      <c r="BI13" s="622"/>
      <c r="BJ13" s="622"/>
      <c r="BK13" s="622"/>
      <c r="BL13" s="622"/>
      <c r="BM13" s="622"/>
      <c r="BN13" s="623"/>
      <c r="BO13" s="624">
        <v>48.8</v>
      </c>
      <c r="BP13" s="624"/>
      <c r="BQ13" s="624"/>
      <c r="BR13" s="624"/>
      <c r="BS13" s="630">
        <v>184036</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6852233</v>
      </c>
      <c r="CS13" s="622"/>
      <c r="CT13" s="622"/>
      <c r="CU13" s="622"/>
      <c r="CV13" s="622"/>
      <c r="CW13" s="622"/>
      <c r="CX13" s="622"/>
      <c r="CY13" s="623"/>
      <c r="CZ13" s="624">
        <v>14</v>
      </c>
      <c r="DA13" s="624"/>
      <c r="DB13" s="624"/>
      <c r="DC13" s="624"/>
      <c r="DD13" s="630">
        <v>3407325</v>
      </c>
      <c r="DE13" s="622"/>
      <c r="DF13" s="622"/>
      <c r="DG13" s="622"/>
      <c r="DH13" s="622"/>
      <c r="DI13" s="622"/>
      <c r="DJ13" s="622"/>
      <c r="DK13" s="622"/>
      <c r="DL13" s="622"/>
      <c r="DM13" s="622"/>
      <c r="DN13" s="622"/>
      <c r="DO13" s="622"/>
      <c r="DP13" s="623"/>
      <c r="DQ13" s="630">
        <v>3867241</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122</v>
      </c>
      <c r="AA14" s="624"/>
      <c r="AB14" s="624"/>
      <c r="AC14" s="624"/>
      <c r="AD14" s="625" t="s">
        <v>251</v>
      </c>
      <c r="AE14" s="625"/>
      <c r="AF14" s="625"/>
      <c r="AG14" s="625"/>
      <c r="AH14" s="625"/>
      <c r="AI14" s="625"/>
      <c r="AJ14" s="625"/>
      <c r="AK14" s="625"/>
      <c r="AL14" s="626" t="s">
        <v>228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322703</v>
      </c>
      <c r="BH14" s="622"/>
      <c r="BI14" s="622"/>
      <c r="BJ14" s="622"/>
      <c r="BK14" s="622"/>
      <c r="BL14" s="622"/>
      <c r="BM14" s="622"/>
      <c r="BN14" s="623"/>
      <c r="BO14" s="624">
        <v>2.9</v>
      </c>
      <c r="BP14" s="624"/>
      <c r="BQ14" s="624"/>
      <c r="BR14" s="624"/>
      <c r="BS14" s="630" t="s">
        <v>251</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1622848</v>
      </c>
      <c r="CS14" s="622"/>
      <c r="CT14" s="622"/>
      <c r="CU14" s="622"/>
      <c r="CV14" s="622"/>
      <c r="CW14" s="622"/>
      <c r="CX14" s="622"/>
      <c r="CY14" s="623"/>
      <c r="CZ14" s="624">
        <v>3.3</v>
      </c>
      <c r="DA14" s="624"/>
      <c r="DB14" s="624"/>
      <c r="DC14" s="624"/>
      <c r="DD14" s="630">
        <v>161233</v>
      </c>
      <c r="DE14" s="622"/>
      <c r="DF14" s="622"/>
      <c r="DG14" s="622"/>
      <c r="DH14" s="622"/>
      <c r="DI14" s="622"/>
      <c r="DJ14" s="622"/>
      <c r="DK14" s="622"/>
      <c r="DL14" s="622"/>
      <c r="DM14" s="622"/>
      <c r="DN14" s="622"/>
      <c r="DO14" s="622"/>
      <c r="DP14" s="623"/>
      <c r="DQ14" s="630">
        <v>1461337</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142707</v>
      </c>
      <c r="S15" s="622"/>
      <c r="T15" s="622"/>
      <c r="U15" s="622"/>
      <c r="V15" s="622"/>
      <c r="W15" s="622"/>
      <c r="X15" s="622"/>
      <c r="Y15" s="623"/>
      <c r="Z15" s="624">
        <v>0.3</v>
      </c>
      <c r="AA15" s="624"/>
      <c r="AB15" s="624"/>
      <c r="AC15" s="624"/>
      <c r="AD15" s="625">
        <v>142707</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627637</v>
      </c>
      <c r="BH15" s="622"/>
      <c r="BI15" s="622"/>
      <c r="BJ15" s="622"/>
      <c r="BK15" s="622"/>
      <c r="BL15" s="622"/>
      <c r="BM15" s="622"/>
      <c r="BN15" s="623"/>
      <c r="BO15" s="624">
        <v>5.6</v>
      </c>
      <c r="BP15" s="624"/>
      <c r="BQ15" s="624"/>
      <c r="BR15" s="624"/>
      <c r="BS15" s="630" t="s">
        <v>228</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5640157</v>
      </c>
      <c r="CS15" s="622"/>
      <c r="CT15" s="622"/>
      <c r="CU15" s="622"/>
      <c r="CV15" s="622"/>
      <c r="CW15" s="622"/>
      <c r="CX15" s="622"/>
      <c r="CY15" s="623"/>
      <c r="CZ15" s="624">
        <v>11.5</v>
      </c>
      <c r="DA15" s="624"/>
      <c r="DB15" s="624"/>
      <c r="DC15" s="624"/>
      <c r="DD15" s="630">
        <v>2043108</v>
      </c>
      <c r="DE15" s="622"/>
      <c r="DF15" s="622"/>
      <c r="DG15" s="622"/>
      <c r="DH15" s="622"/>
      <c r="DI15" s="622"/>
      <c r="DJ15" s="622"/>
      <c r="DK15" s="622"/>
      <c r="DL15" s="622"/>
      <c r="DM15" s="622"/>
      <c r="DN15" s="622"/>
      <c r="DO15" s="622"/>
      <c r="DP15" s="623"/>
      <c r="DQ15" s="630">
        <v>3601529</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228</v>
      </c>
      <c r="AA16" s="624"/>
      <c r="AB16" s="624"/>
      <c r="AC16" s="624"/>
      <c r="AD16" s="625" t="s">
        <v>122</v>
      </c>
      <c r="AE16" s="625"/>
      <c r="AF16" s="625"/>
      <c r="AG16" s="625"/>
      <c r="AH16" s="625"/>
      <c r="AI16" s="625"/>
      <c r="AJ16" s="625"/>
      <c r="AK16" s="625"/>
      <c r="AL16" s="626" t="s">
        <v>228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251</v>
      </c>
      <c r="BP16" s="624"/>
      <c r="BQ16" s="624"/>
      <c r="BR16" s="624"/>
      <c r="BS16" s="630" t="s">
        <v>122</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118642</v>
      </c>
      <c r="CS16" s="622"/>
      <c r="CT16" s="622"/>
      <c r="CU16" s="622"/>
      <c r="CV16" s="622"/>
      <c r="CW16" s="622"/>
      <c r="CX16" s="622"/>
      <c r="CY16" s="623"/>
      <c r="CZ16" s="624">
        <v>0.2</v>
      </c>
      <c r="DA16" s="624"/>
      <c r="DB16" s="624"/>
      <c r="DC16" s="624"/>
      <c r="DD16" s="630" t="s">
        <v>228</v>
      </c>
      <c r="DE16" s="622"/>
      <c r="DF16" s="622"/>
      <c r="DG16" s="622"/>
      <c r="DH16" s="622"/>
      <c r="DI16" s="622"/>
      <c r="DJ16" s="622"/>
      <c r="DK16" s="622"/>
      <c r="DL16" s="622"/>
      <c r="DM16" s="622"/>
      <c r="DN16" s="622"/>
      <c r="DO16" s="622"/>
      <c r="DP16" s="623"/>
      <c r="DQ16" s="630">
        <v>37682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44533</v>
      </c>
      <c r="S17" s="622"/>
      <c r="T17" s="622"/>
      <c r="U17" s="622"/>
      <c r="V17" s="622"/>
      <c r="W17" s="622"/>
      <c r="X17" s="622"/>
      <c r="Y17" s="623"/>
      <c r="Z17" s="624">
        <v>0.1</v>
      </c>
      <c r="AA17" s="624"/>
      <c r="AB17" s="624"/>
      <c r="AC17" s="624"/>
      <c r="AD17" s="625">
        <v>44533</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228</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5550754</v>
      </c>
      <c r="CS17" s="622"/>
      <c r="CT17" s="622"/>
      <c r="CU17" s="622"/>
      <c r="CV17" s="622"/>
      <c r="CW17" s="622"/>
      <c r="CX17" s="622"/>
      <c r="CY17" s="623"/>
      <c r="CZ17" s="624">
        <v>11.3</v>
      </c>
      <c r="DA17" s="624"/>
      <c r="DB17" s="624"/>
      <c r="DC17" s="624"/>
      <c r="DD17" s="630" t="s">
        <v>122</v>
      </c>
      <c r="DE17" s="622"/>
      <c r="DF17" s="622"/>
      <c r="DG17" s="622"/>
      <c r="DH17" s="622"/>
      <c r="DI17" s="622"/>
      <c r="DJ17" s="622"/>
      <c r="DK17" s="622"/>
      <c r="DL17" s="622"/>
      <c r="DM17" s="622"/>
      <c r="DN17" s="622"/>
      <c r="DO17" s="622"/>
      <c r="DP17" s="623"/>
      <c r="DQ17" s="630">
        <v>5300716</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14532554</v>
      </c>
      <c r="S18" s="622"/>
      <c r="T18" s="622"/>
      <c r="U18" s="622"/>
      <c r="V18" s="622"/>
      <c r="W18" s="622"/>
      <c r="X18" s="622"/>
      <c r="Y18" s="623"/>
      <c r="Z18" s="624">
        <v>28.5</v>
      </c>
      <c r="AA18" s="624"/>
      <c r="AB18" s="624"/>
      <c r="AC18" s="624"/>
      <c r="AD18" s="625">
        <v>13195730</v>
      </c>
      <c r="AE18" s="625"/>
      <c r="AF18" s="625"/>
      <c r="AG18" s="625"/>
      <c r="AH18" s="625"/>
      <c r="AI18" s="625"/>
      <c r="AJ18" s="625"/>
      <c r="AK18" s="625"/>
      <c r="AL18" s="626">
        <v>48.3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v>372170</v>
      </c>
      <c r="CS18" s="622"/>
      <c r="CT18" s="622"/>
      <c r="CU18" s="622"/>
      <c r="CV18" s="622"/>
      <c r="CW18" s="622"/>
      <c r="CX18" s="622"/>
      <c r="CY18" s="623"/>
      <c r="CZ18" s="624">
        <v>0.8</v>
      </c>
      <c r="DA18" s="624"/>
      <c r="DB18" s="624"/>
      <c r="DC18" s="624"/>
      <c r="DD18" s="630">
        <v>372170</v>
      </c>
      <c r="DE18" s="622"/>
      <c r="DF18" s="622"/>
      <c r="DG18" s="622"/>
      <c r="DH18" s="622"/>
      <c r="DI18" s="622"/>
      <c r="DJ18" s="622"/>
      <c r="DK18" s="622"/>
      <c r="DL18" s="622"/>
      <c r="DM18" s="622"/>
      <c r="DN18" s="622"/>
      <c r="DO18" s="622"/>
      <c r="DP18" s="623"/>
      <c r="DQ18" s="630">
        <v>372170</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13195730</v>
      </c>
      <c r="S19" s="622"/>
      <c r="T19" s="622"/>
      <c r="U19" s="622"/>
      <c r="V19" s="622"/>
      <c r="W19" s="622"/>
      <c r="X19" s="622"/>
      <c r="Y19" s="623"/>
      <c r="Z19" s="624">
        <v>25.9</v>
      </c>
      <c r="AA19" s="624"/>
      <c r="AB19" s="624"/>
      <c r="AC19" s="624"/>
      <c r="AD19" s="625">
        <v>13195730</v>
      </c>
      <c r="AE19" s="625"/>
      <c r="AF19" s="625"/>
      <c r="AG19" s="625"/>
      <c r="AH19" s="625"/>
      <c r="AI19" s="625"/>
      <c r="AJ19" s="625"/>
      <c r="AK19" s="625"/>
      <c r="AL19" s="626">
        <v>48.3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111613</v>
      </c>
      <c r="BH19" s="622"/>
      <c r="BI19" s="622"/>
      <c r="BJ19" s="622"/>
      <c r="BK19" s="622"/>
      <c r="BL19" s="622"/>
      <c r="BM19" s="622"/>
      <c r="BN19" s="623"/>
      <c r="BO19" s="624">
        <v>1</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1151745</v>
      </c>
      <c r="S20" s="622"/>
      <c r="T20" s="622"/>
      <c r="U20" s="622"/>
      <c r="V20" s="622"/>
      <c r="W20" s="622"/>
      <c r="X20" s="622"/>
      <c r="Y20" s="623"/>
      <c r="Z20" s="624">
        <v>2.2999999999999998</v>
      </c>
      <c r="AA20" s="624"/>
      <c r="AB20" s="624"/>
      <c r="AC20" s="624"/>
      <c r="AD20" s="625" t="s">
        <v>228</v>
      </c>
      <c r="AE20" s="625"/>
      <c r="AF20" s="625"/>
      <c r="AG20" s="625"/>
      <c r="AH20" s="625"/>
      <c r="AI20" s="625"/>
      <c r="AJ20" s="625"/>
      <c r="AK20" s="625"/>
      <c r="AL20" s="626" t="s">
        <v>228</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111613</v>
      </c>
      <c r="BH20" s="622"/>
      <c r="BI20" s="622"/>
      <c r="BJ20" s="622"/>
      <c r="BK20" s="622"/>
      <c r="BL20" s="622"/>
      <c r="BM20" s="622"/>
      <c r="BN20" s="623"/>
      <c r="BO20" s="624">
        <v>1</v>
      </c>
      <c r="BP20" s="624"/>
      <c r="BQ20" s="624"/>
      <c r="BR20" s="624"/>
      <c r="BS20" s="630" t="s">
        <v>122</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48968543</v>
      </c>
      <c r="CS20" s="622"/>
      <c r="CT20" s="622"/>
      <c r="CU20" s="622"/>
      <c r="CV20" s="622"/>
      <c r="CW20" s="622"/>
      <c r="CX20" s="622"/>
      <c r="CY20" s="623"/>
      <c r="CZ20" s="624">
        <v>100</v>
      </c>
      <c r="DA20" s="624"/>
      <c r="DB20" s="624"/>
      <c r="DC20" s="624"/>
      <c r="DD20" s="630">
        <v>7333073</v>
      </c>
      <c r="DE20" s="622"/>
      <c r="DF20" s="622"/>
      <c r="DG20" s="622"/>
      <c r="DH20" s="622"/>
      <c r="DI20" s="622"/>
      <c r="DJ20" s="622"/>
      <c r="DK20" s="622"/>
      <c r="DL20" s="622"/>
      <c r="DM20" s="622"/>
      <c r="DN20" s="622"/>
      <c r="DO20" s="622"/>
      <c r="DP20" s="623"/>
      <c r="DQ20" s="630">
        <v>31670250</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185079</v>
      </c>
      <c r="S21" s="622"/>
      <c r="T21" s="622"/>
      <c r="U21" s="622"/>
      <c r="V21" s="622"/>
      <c r="W21" s="622"/>
      <c r="X21" s="622"/>
      <c r="Y21" s="623"/>
      <c r="Z21" s="624">
        <v>0.4</v>
      </c>
      <c r="AA21" s="624"/>
      <c r="AB21" s="624"/>
      <c r="AC21" s="624"/>
      <c r="AD21" s="625" t="s">
        <v>122</v>
      </c>
      <c r="AE21" s="625"/>
      <c r="AF21" s="625"/>
      <c r="AG21" s="625"/>
      <c r="AH21" s="625"/>
      <c r="AI21" s="625"/>
      <c r="AJ21" s="625"/>
      <c r="AK21" s="625"/>
      <c r="AL21" s="626" t="s">
        <v>122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111613</v>
      </c>
      <c r="BH21" s="622"/>
      <c r="BI21" s="622"/>
      <c r="BJ21" s="622"/>
      <c r="BK21" s="622"/>
      <c r="BL21" s="622"/>
      <c r="BM21" s="622"/>
      <c r="BN21" s="623"/>
      <c r="BO21" s="624">
        <v>1</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28621475</v>
      </c>
      <c r="S22" s="622"/>
      <c r="T22" s="622"/>
      <c r="U22" s="622"/>
      <c r="V22" s="622"/>
      <c r="W22" s="622"/>
      <c r="X22" s="622"/>
      <c r="Y22" s="623"/>
      <c r="Z22" s="624">
        <v>56.2</v>
      </c>
      <c r="AA22" s="624"/>
      <c r="AB22" s="624"/>
      <c r="AC22" s="624"/>
      <c r="AD22" s="625">
        <v>27284651</v>
      </c>
      <c r="AE22" s="625"/>
      <c r="AF22" s="625"/>
      <c r="AG22" s="625"/>
      <c r="AH22" s="625"/>
      <c r="AI22" s="625"/>
      <c r="AJ22" s="625"/>
      <c r="AK22" s="625"/>
      <c r="AL22" s="626">
        <v>99.8</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14775</v>
      </c>
      <c r="S23" s="622"/>
      <c r="T23" s="622"/>
      <c r="U23" s="622"/>
      <c r="V23" s="622"/>
      <c r="W23" s="622"/>
      <c r="X23" s="622"/>
      <c r="Y23" s="623"/>
      <c r="Z23" s="624">
        <v>0</v>
      </c>
      <c r="AA23" s="624"/>
      <c r="AB23" s="624"/>
      <c r="AC23" s="624"/>
      <c r="AD23" s="625">
        <v>14775</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228</v>
      </c>
      <c r="BH23" s="622"/>
      <c r="BI23" s="622"/>
      <c r="BJ23" s="622"/>
      <c r="BK23" s="622"/>
      <c r="BL23" s="622"/>
      <c r="BM23" s="622"/>
      <c r="BN23" s="623"/>
      <c r="BO23" s="624" t="s">
        <v>228</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413253</v>
      </c>
      <c r="S24" s="622"/>
      <c r="T24" s="622"/>
      <c r="U24" s="622"/>
      <c r="V24" s="622"/>
      <c r="W24" s="622"/>
      <c r="X24" s="622"/>
      <c r="Y24" s="623"/>
      <c r="Z24" s="624">
        <v>0.8</v>
      </c>
      <c r="AA24" s="624"/>
      <c r="AB24" s="624"/>
      <c r="AC24" s="624"/>
      <c r="AD24" s="625" t="s">
        <v>228</v>
      </c>
      <c r="AE24" s="625"/>
      <c r="AF24" s="625"/>
      <c r="AG24" s="625"/>
      <c r="AH24" s="625"/>
      <c r="AI24" s="625"/>
      <c r="AJ24" s="625"/>
      <c r="AK24" s="625"/>
      <c r="AL24" s="626" t="s">
        <v>228</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228</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22006546</v>
      </c>
      <c r="CS24" s="611"/>
      <c r="CT24" s="611"/>
      <c r="CU24" s="611"/>
      <c r="CV24" s="611"/>
      <c r="CW24" s="611"/>
      <c r="CX24" s="611"/>
      <c r="CY24" s="612"/>
      <c r="CZ24" s="615">
        <v>44.9</v>
      </c>
      <c r="DA24" s="616"/>
      <c r="DB24" s="616"/>
      <c r="DC24" s="635"/>
      <c r="DD24" s="654">
        <v>15506928</v>
      </c>
      <c r="DE24" s="611"/>
      <c r="DF24" s="611"/>
      <c r="DG24" s="611"/>
      <c r="DH24" s="611"/>
      <c r="DI24" s="611"/>
      <c r="DJ24" s="611"/>
      <c r="DK24" s="612"/>
      <c r="DL24" s="654">
        <v>15369879</v>
      </c>
      <c r="DM24" s="611"/>
      <c r="DN24" s="611"/>
      <c r="DO24" s="611"/>
      <c r="DP24" s="611"/>
      <c r="DQ24" s="611"/>
      <c r="DR24" s="611"/>
      <c r="DS24" s="611"/>
      <c r="DT24" s="611"/>
      <c r="DU24" s="611"/>
      <c r="DV24" s="612"/>
      <c r="DW24" s="615">
        <v>53.3</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626178</v>
      </c>
      <c r="S25" s="622"/>
      <c r="T25" s="622"/>
      <c r="U25" s="622"/>
      <c r="V25" s="622"/>
      <c r="W25" s="622"/>
      <c r="X25" s="622"/>
      <c r="Y25" s="623"/>
      <c r="Z25" s="624">
        <v>1.2</v>
      </c>
      <c r="AA25" s="624"/>
      <c r="AB25" s="624"/>
      <c r="AC25" s="624"/>
      <c r="AD25" s="625">
        <v>26954</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8060009</v>
      </c>
      <c r="CS25" s="657"/>
      <c r="CT25" s="657"/>
      <c r="CU25" s="657"/>
      <c r="CV25" s="657"/>
      <c r="CW25" s="657"/>
      <c r="CX25" s="657"/>
      <c r="CY25" s="658"/>
      <c r="CZ25" s="626">
        <v>16.5</v>
      </c>
      <c r="DA25" s="655"/>
      <c r="DB25" s="655"/>
      <c r="DC25" s="659"/>
      <c r="DD25" s="630">
        <v>7634426</v>
      </c>
      <c r="DE25" s="657"/>
      <c r="DF25" s="657"/>
      <c r="DG25" s="657"/>
      <c r="DH25" s="657"/>
      <c r="DI25" s="657"/>
      <c r="DJ25" s="657"/>
      <c r="DK25" s="658"/>
      <c r="DL25" s="630">
        <v>7596442</v>
      </c>
      <c r="DM25" s="657"/>
      <c r="DN25" s="657"/>
      <c r="DO25" s="657"/>
      <c r="DP25" s="657"/>
      <c r="DQ25" s="657"/>
      <c r="DR25" s="657"/>
      <c r="DS25" s="657"/>
      <c r="DT25" s="657"/>
      <c r="DU25" s="657"/>
      <c r="DV25" s="658"/>
      <c r="DW25" s="626">
        <v>26.4</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156528</v>
      </c>
      <c r="S26" s="622"/>
      <c r="T26" s="622"/>
      <c r="U26" s="622"/>
      <c r="V26" s="622"/>
      <c r="W26" s="622"/>
      <c r="X26" s="622"/>
      <c r="Y26" s="623"/>
      <c r="Z26" s="624">
        <v>0.3</v>
      </c>
      <c r="AA26" s="624"/>
      <c r="AB26" s="624"/>
      <c r="AC26" s="624"/>
      <c r="AD26" s="625" t="s">
        <v>228</v>
      </c>
      <c r="AE26" s="625"/>
      <c r="AF26" s="625"/>
      <c r="AG26" s="625"/>
      <c r="AH26" s="625"/>
      <c r="AI26" s="625"/>
      <c r="AJ26" s="625"/>
      <c r="AK26" s="625"/>
      <c r="AL26" s="626" t="s">
        <v>228</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228</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5048714</v>
      </c>
      <c r="CS26" s="622"/>
      <c r="CT26" s="622"/>
      <c r="CU26" s="622"/>
      <c r="CV26" s="622"/>
      <c r="CW26" s="622"/>
      <c r="CX26" s="622"/>
      <c r="CY26" s="623"/>
      <c r="CZ26" s="626">
        <v>10.3</v>
      </c>
      <c r="DA26" s="655"/>
      <c r="DB26" s="655"/>
      <c r="DC26" s="659"/>
      <c r="DD26" s="630">
        <v>4780371</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6343809</v>
      </c>
      <c r="S27" s="622"/>
      <c r="T27" s="622"/>
      <c r="U27" s="622"/>
      <c r="V27" s="622"/>
      <c r="W27" s="622"/>
      <c r="X27" s="622"/>
      <c r="Y27" s="623"/>
      <c r="Z27" s="624">
        <v>12.5</v>
      </c>
      <c r="AA27" s="624"/>
      <c r="AB27" s="624"/>
      <c r="AC27" s="624"/>
      <c r="AD27" s="625" t="s">
        <v>122</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11283590</v>
      </c>
      <c r="BH27" s="622"/>
      <c r="BI27" s="622"/>
      <c r="BJ27" s="622"/>
      <c r="BK27" s="622"/>
      <c r="BL27" s="622"/>
      <c r="BM27" s="622"/>
      <c r="BN27" s="623"/>
      <c r="BO27" s="624">
        <v>100</v>
      </c>
      <c r="BP27" s="624"/>
      <c r="BQ27" s="624"/>
      <c r="BR27" s="624"/>
      <c r="BS27" s="630">
        <v>325319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8395990</v>
      </c>
      <c r="CS27" s="657"/>
      <c r="CT27" s="657"/>
      <c r="CU27" s="657"/>
      <c r="CV27" s="657"/>
      <c r="CW27" s="657"/>
      <c r="CX27" s="657"/>
      <c r="CY27" s="658"/>
      <c r="CZ27" s="626">
        <v>17.100000000000001</v>
      </c>
      <c r="DA27" s="655"/>
      <c r="DB27" s="655"/>
      <c r="DC27" s="659"/>
      <c r="DD27" s="630">
        <v>2571993</v>
      </c>
      <c r="DE27" s="657"/>
      <c r="DF27" s="657"/>
      <c r="DG27" s="657"/>
      <c r="DH27" s="657"/>
      <c r="DI27" s="657"/>
      <c r="DJ27" s="657"/>
      <c r="DK27" s="658"/>
      <c r="DL27" s="630">
        <v>2472928</v>
      </c>
      <c r="DM27" s="657"/>
      <c r="DN27" s="657"/>
      <c r="DO27" s="657"/>
      <c r="DP27" s="657"/>
      <c r="DQ27" s="657"/>
      <c r="DR27" s="657"/>
      <c r="DS27" s="657"/>
      <c r="DT27" s="657"/>
      <c r="DU27" s="657"/>
      <c r="DV27" s="658"/>
      <c r="DW27" s="626">
        <v>8.6</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5550547</v>
      </c>
      <c r="CS28" s="622"/>
      <c r="CT28" s="622"/>
      <c r="CU28" s="622"/>
      <c r="CV28" s="622"/>
      <c r="CW28" s="622"/>
      <c r="CX28" s="622"/>
      <c r="CY28" s="623"/>
      <c r="CZ28" s="626">
        <v>11.3</v>
      </c>
      <c r="DA28" s="655"/>
      <c r="DB28" s="655"/>
      <c r="DC28" s="659"/>
      <c r="DD28" s="630">
        <v>5300509</v>
      </c>
      <c r="DE28" s="622"/>
      <c r="DF28" s="622"/>
      <c r="DG28" s="622"/>
      <c r="DH28" s="622"/>
      <c r="DI28" s="622"/>
      <c r="DJ28" s="622"/>
      <c r="DK28" s="623"/>
      <c r="DL28" s="630">
        <v>5300509</v>
      </c>
      <c r="DM28" s="622"/>
      <c r="DN28" s="622"/>
      <c r="DO28" s="622"/>
      <c r="DP28" s="622"/>
      <c r="DQ28" s="622"/>
      <c r="DR28" s="622"/>
      <c r="DS28" s="622"/>
      <c r="DT28" s="622"/>
      <c r="DU28" s="622"/>
      <c r="DV28" s="623"/>
      <c r="DW28" s="626">
        <v>18.399999999999999</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4020675</v>
      </c>
      <c r="S29" s="622"/>
      <c r="T29" s="622"/>
      <c r="U29" s="622"/>
      <c r="V29" s="622"/>
      <c r="W29" s="622"/>
      <c r="X29" s="622"/>
      <c r="Y29" s="623"/>
      <c r="Z29" s="624">
        <v>7.9</v>
      </c>
      <c r="AA29" s="624"/>
      <c r="AB29" s="624"/>
      <c r="AC29" s="624"/>
      <c r="AD29" s="625" t="s">
        <v>122</v>
      </c>
      <c r="AE29" s="625"/>
      <c r="AF29" s="625"/>
      <c r="AG29" s="625"/>
      <c r="AH29" s="625"/>
      <c r="AI29" s="625"/>
      <c r="AJ29" s="625"/>
      <c r="AK29" s="625"/>
      <c r="AL29" s="626" t="s">
        <v>122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5550520</v>
      </c>
      <c r="CS29" s="657"/>
      <c r="CT29" s="657"/>
      <c r="CU29" s="657"/>
      <c r="CV29" s="657"/>
      <c r="CW29" s="657"/>
      <c r="CX29" s="657"/>
      <c r="CY29" s="658"/>
      <c r="CZ29" s="626">
        <v>11.3</v>
      </c>
      <c r="DA29" s="655"/>
      <c r="DB29" s="655"/>
      <c r="DC29" s="659"/>
      <c r="DD29" s="630">
        <v>5300482</v>
      </c>
      <c r="DE29" s="657"/>
      <c r="DF29" s="657"/>
      <c r="DG29" s="657"/>
      <c r="DH29" s="657"/>
      <c r="DI29" s="657"/>
      <c r="DJ29" s="657"/>
      <c r="DK29" s="658"/>
      <c r="DL29" s="630">
        <v>5300482</v>
      </c>
      <c r="DM29" s="657"/>
      <c r="DN29" s="657"/>
      <c r="DO29" s="657"/>
      <c r="DP29" s="657"/>
      <c r="DQ29" s="657"/>
      <c r="DR29" s="657"/>
      <c r="DS29" s="657"/>
      <c r="DT29" s="657"/>
      <c r="DU29" s="657"/>
      <c r="DV29" s="658"/>
      <c r="DW29" s="626">
        <v>18.399999999999999</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456394</v>
      </c>
      <c r="S30" s="622"/>
      <c r="T30" s="622"/>
      <c r="U30" s="622"/>
      <c r="V30" s="622"/>
      <c r="W30" s="622"/>
      <c r="X30" s="622"/>
      <c r="Y30" s="623"/>
      <c r="Z30" s="624">
        <v>0.9</v>
      </c>
      <c r="AA30" s="624"/>
      <c r="AB30" s="624"/>
      <c r="AC30" s="624"/>
      <c r="AD30" s="625">
        <v>16281</v>
      </c>
      <c r="AE30" s="625"/>
      <c r="AF30" s="625"/>
      <c r="AG30" s="625"/>
      <c r="AH30" s="625"/>
      <c r="AI30" s="625"/>
      <c r="AJ30" s="625"/>
      <c r="AK30" s="625"/>
      <c r="AL30" s="626">
        <v>0.1</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99</v>
      </c>
      <c r="BH30" s="682"/>
      <c r="BI30" s="682"/>
      <c r="BJ30" s="682"/>
      <c r="BK30" s="682"/>
      <c r="BL30" s="682"/>
      <c r="BM30" s="616">
        <v>97</v>
      </c>
      <c r="BN30" s="682"/>
      <c r="BO30" s="682"/>
      <c r="BP30" s="682"/>
      <c r="BQ30" s="683"/>
      <c r="BR30" s="681">
        <v>98.8</v>
      </c>
      <c r="BS30" s="682"/>
      <c r="BT30" s="682"/>
      <c r="BU30" s="682"/>
      <c r="BV30" s="682"/>
      <c r="BW30" s="682"/>
      <c r="BX30" s="616">
        <v>96.3</v>
      </c>
      <c r="BY30" s="682"/>
      <c r="BZ30" s="682"/>
      <c r="CA30" s="682"/>
      <c r="CB30" s="683"/>
      <c r="CD30" s="686"/>
      <c r="CE30" s="687"/>
      <c r="CF30" s="636" t="s">
        <v>306</v>
      </c>
      <c r="CG30" s="637"/>
      <c r="CH30" s="637"/>
      <c r="CI30" s="637"/>
      <c r="CJ30" s="637"/>
      <c r="CK30" s="637"/>
      <c r="CL30" s="637"/>
      <c r="CM30" s="637"/>
      <c r="CN30" s="637"/>
      <c r="CO30" s="637"/>
      <c r="CP30" s="637"/>
      <c r="CQ30" s="638"/>
      <c r="CR30" s="621">
        <v>5206523</v>
      </c>
      <c r="CS30" s="622"/>
      <c r="CT30" s="622"/>
      <c r="CU30" s="622"/>
      <c r="CV30" s="622"/>
      <c r="CW30" s="622"/>
      <c r="CX30" s="622"/>
      <c r="CY30" s="623"/>
      <c r="CZ30" s="626">
        <v>10.6</v>
      </c>
      <c r="DA30" s="655"/>
      <c r="DB30" s="655"/>
      <c r="DC30" s="659"/>
      <c r="DD30" s="630">
        <v>4964656</v>
      </c>
      <c r="DE30" s="622"/>
      <c r="DF30" s="622"/>
      <c r="DG30" s="622"/>
      <c r="DH30" s="622"/>
      <c r="DI30" s="622"/>
      <c r="DJ30" s="622"/>
      <c r="DK30" s="623"/>
      <c r="DL30" s="630">
        <v>4964656</v>
      </c>
      <c r="DM30" s="622"/>
      <c r="DN30" s="622"/>
      <c r="DO30" s="622"/>
      <c r="DP30" s="622"/>
      <c r="DQ30" s="622"/>
      <c r="DR30" s="622"/>
      <c r="DS30" s="622"/>
      <c r="DT30" s="622"/>
      <c r="DU30" s="622"/>
      <c r="DV30" s="623"/>
      <c r="DW30" s="626">
        <v>17.2</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162059</v>
      </c>
      <c r="S31" s="622"/>
      <c r="T31" s="622"/>
      <c r="U31" s="622"/>
      <c r="V31" s="622"/>
      <c r="W31" s="622"/>
      <c r="X31" s="622"/>
      <c r="Y31" s="623"/>
      <c r="Z31" s="624">
        <v>0.3</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99.2</v>
      </c>
      <c r="BH31" s="657"/>
      <c r="BI31" s="657"/>
      <c r="BJ31" s="657"/>
      <c r="BK31" s="657"/>
      <c r="BL31" s="657"/>
      <c r="BM31" s="627">
        <v>98</v>
      </c>
      <c r="BN31" s="679"/>
      <c r="BO31" s="679"/>
      <c r="BP31" s="679"/>
      <c r="BQ31" s="680"/>
      <c r="BR31" s="678">
        <v>99.1</v>
      </c>
      <c r="BS31" s="657"/>
      <c r="BT31" s="657"/>
      <c r="BU31" s="657"/>
      <c r="BV31" s="657"/>
      <c r="BW31" s="657"/>
      <c r="BX31" s="627">
        <v>97.4</v>
      </c>
      <c r="BY31" s="679"/>
      <c r="BZ31" s="679"/>
      <c r="CA31" s="679"/>
      <c r="CB31" s="680"/>
      <c r="CD31" s="686"/>
      <c r="CE31" s="687"/>
      <c r="CF31" s="636" t="s">
        <v>310</v>
      </c>
      <c r="CG31" s="637"/>
      <c r="CH31" s="637"/>
      <c r="CI31" s="637"/>
      <c r="CJ31" s="637"/>
      <c r="CK31" s="637"/>
      <c r="CL31" s="637"/>
      <c r="CM31" s="637"/>
      <c r="CN31" s="637"/>
      <c r="CO31" s="637"/>
      <c r="CP31" s="637"/>
      <c r="CQ31" s="638"/>
      <c r="CR31" s="621">
        <v>343997</v>
      </c>
      <c r="CS31" s="657"/>
      <c r="CT31" s="657"/>
      <c r="CU31" s="657"/>
      <c r="CV31" s="657"/>
      <c r="CW31" s="657"/>
      <c r="CX31" s="657"/>
      <c r="CY31" s="658"/>
      <c r="CZ31" s="626">
        <v>0.7</v>
      </c>
      <c r="DA31" s="655"/>
      <c r="DB31" s="655"/>
      <c r="DC31" s="659"/>
      <c r="DD31" s="630">
        <v>335826</v>
      </c>
      <c r="DE31" s="657"/>
      <c r="DF31" s="657"/>
      <c r="DG31" s="657"/>
      <c r="DH31" s="657"/>
      <c r="DI31" s="657"/>
      <c r="DJ31" s="657"/>
      <c r="DK31" s="658"/>
      <c r="DL31" s="630">
        <v>335826</v>
      </c>
      <c r="DM31" s="657"/>
      <c r="DN31" s="657"/>
      <c r="DO31" s="657"/>
      <c r="DP31" s="657"/>
      <c r="DQ31" s="657"/>
      <c r="DR31" s="657"/>
      <c r="DS31" s="657"/>
      <c r="DT31" s="657"/>
      <c r="DU31" s="657"/>
      <c r="DV31" s="658"/>
      <c r="DW31" s="626">
        <v>1.2</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1492898</v>
      </c>
      <c r="S32" s="622"/>
      <c r="T32" s="622"/>
      <c r="U32" s="622"/>
      <c r="V32" s="622"/>
      <c r="W32" s="622"/>
      <c r="X32" s="622"/>
      <c r="Y32" s="623"/>
      <c r="Z32" s="624">
        <v>2.9</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98.6</v>
      </c>
      <c r="BH32" s="691"/>
      <c r="BI32" s="691"/>
      <c r="BJ32" s="691"/>
      <c r="BK32" s="691"/>
      <c r="BL32" s="691"/>
      <c r="BM32" s="692">
        <v>95.8</v>
      </c>
      <c r="BN32" s="691"/>
      <c r="BO32" s="691"/>
      <c r="BP32" s="691"/>
      <c r="BQ32" s="693"/>
      <c r="BR32" s="690">
        <v>98.4</v>
      </c>
      <c r="BS32" s="691"/>
      <c r="BT32" s="691"/>
      <c r="BU32" s="691"/>
      <c r="BV32" s="691"/>
      <c r="BW32" s="691"/>
      <c r="BX32" s="692">
        <v>94.7</v>
      </c>
      <c r="BY32" s="691"/>
      <c r="BZ32" s="691"/>
      <c r="CA32" s="691"/>
      <c r="CB32" s="693"/>
      <c r="CD32" s="688"/>
      <c r="CE32" s="689"/>
      <c r="CF32" s="636" t="s">
        <v>313</v>
      </c>
      <c r="CG32" s="637"/>
      <c r="CH32" s="637"/>
      <c r="CI32" s="637"/>
      <c r="CJ32" s="637"/>
      <c r="CK32" s="637"/>
      <c r="CL32" s="637"/>
      <c r="CM32" s="637"/>
      <c r="CN32" s="637"/>
      <c r="CO32" s="637"/>
      <c r="CP32" s="637"/>
      <c r="CQ32" s="638"/>
      <c r="CR32" s="621">
        <v>27</v>
      </c>
      <c r="CS32" s="622"/>
      <c r="CT32" s="622"/>
      <c r="CU32" s="622"/>
      <c r="CV32" s="622"/>
      <c r="CW32" s="622"/>
      <c r="CX32" s="622"/>
      <c r="CY32" s="623"/>
      <c r="CZ32" s="626">
        <v>0</v>
      </c>
      <c r="DA32" s="655"/>
      <c r="DB32" s="655"/>
      <c r="DC32" s="659"/>
      <c r="DD32" s="630">
        <v>27</v>
      </c>
      <c r="DE32" s="622"/>
      <c r="DF32" s="622"/>
      <c r="DG32" s="622"/>
      <c r="DH32" s="622"/>
      <c r="DI32" s="622"/>
      <c r="DJ32" s="622"/>
      <c r="DK32" s="623"/>
      <c r="DL32" s="630">
        <v>27</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1980205</v>
      </c>
      <c r="S33" s="622"/>
      <c r="T33" s="622"/>
      <c r="U33" s="622"/>
      <c r="V33" s="622"/>
      <c r="W33" s="622"/>
      <c r="X33" s="622"/>
      <c r="Y33" s="623"/>
      <c r="Z33" s="624">
        <v>3.9</v>
      </c>
      <c r="AA33" s="624"/>
      <c r="AB33" s="624"/>
      <c r="AC33" s="624"/>
      <c r="AD33" s="625" t="s">
        <v>228</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19510282</v>
      </c>
      <c r="CS33" s="657"/>
      <c r="CT33" s="657"/>
      <c r="CU33" s="657"/>
      <c r="CV33" s="657"/>
      <c r="CW33" s="657"/>
      <c r="CX33" s="657"/>
      <c r="CY33" s="658"/>
      <c r="CZ33" s="626">
        <v>39.799999999999997</v>
      </c>
      <c r="DA33" s="655"/>
      <c r="DB33" s="655"/>
      <c r="DC33" s="659"/>
      <c r="DD33" s="630">
        <v>14606723</v>
      </c>
      <c r="DE33" s="657"/>
      <c r="DF33" s="657"/>
      <c r="DG33" s="657"/>
      <c r="DH33" s="657"/>
      <c r="DI33" s="657"/>
      <c r="DJ33" s="657"/>
      <c r="DK33" s="658"/>
      <c r="DL33" s="630">
        <v>10023841</v>
      </c>
      <c r="DM33" s="657"/>
      <c r="DN33" s="657"/>
      <c r="DO33" s="657"/>
      <c r="DP33" s="657"/>
      <c r="DQ33" s="657"/>
      <c r="DR33" s="657"/>
      <c r="DS33" s="657"/>
      <c r="DT33" s="657"/>
      <c r="DU33" s="657"/>
      <c r="DV33" s="658"/>
      <c r="DW33" s="626">
        <v>34.799999999999997</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1002353</v>
      </c>
      <c r="S34" s="622"/>
      <c r="T34" s="622"/>
      <c r="U34" s="622"/>
      <c r="V34" s="622"/>
      <c r="W34" s="622"/>
      <c r="X34" s="622"/>
      <c r="Y34" s="623"/>
      <c r="Z34" s="624">
        <v>2</v>
      </c>
      <c r="AA34" s="624"/>
      <c r="AB34" s="624"/>
      <c r="AC34" s="624"/>
      <c r="AD34" s="625">
        <v>257</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5994435</v>
      </c>
      <c r="CS34" s="622"/>
      <c r="CT34" s="622"/>
      <c r="CU34" s="622"/>
      <c r="CV34" s="622"/>
      <c r="CW34" s="622"/>
      <c r="CX34" s="622"/>
      <c r="CY34" s="623"/>
      <c r="CZ34" s="626">
        <v>12.2</v>
      </c>
      <c r="DA34" s="655"/>
      <c r="DB34" s="655"/>
      <c r="DC34" s="659"/>
      <c r="DD34" s="630">
        <v>4931875</v>
      </c>
      <c r="DE34" s="622"/>
      <c r="DF34" s="622"/>
      <c r="DG34" s="622"/>
      <c r="DH34" s="622"/>
      <c r="DI34" s="622"/>
      <c r="DJ34" s="622"/>
      <c r="DK34" s="623"/>
      <c r="DL34" s="630">
        <v>4264297</v>
      </c>
      <c r="DM34" s="622"/>
      <c r="DN34" s="622"/>
      <c r="DO34" s="622"/>
      <c r="DP34" s="622"/>
      <c r="DQ34" s="622"/>
      <c r="DR34" s="622"/>
      <c r="DS34" s="622"/>
      <c r="DT34" s="622"/>
      <c r="DU34" s="622"/>
      <c r="DV34" s="623"/>
      <c r="DW34" s="626">
        <v>14.8</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5638700</v>
      </c>
      <c r="S35" s="622"/>
      <c r="T35" s="622"/>
      <c r="U35" s="622"/>
      <c r="V35" s="622"/>
      <c r="W35" s="622"/>
      <c r="X35" s="622"/>
      <c r="Y35" s="623"/>
      <c r="Z35" s="624">
        <v>11.1</v>
      </c>
      <c r="AA35" s="624"/>
      <c r="AB35" s="624"/>
      <c r="AC35" s="624"/>
      <c r="AD35" s="625" t="s">
        <v>122</v>
      </c>
      <c r="AE35" s="625"/>
      <c r="AF35" s="625"/>
      <c r="AG35" s="625"/>
      <c r="AH35" s="625"/>
      <c r="AI35" s="625"/>
      <c r="AJ35" s="625"/>
      <c r="AK35" s="625"/>
      <c r="AL35" s="626" t="s">
        <v>228</v>
      </c>
      <c r="AM35" s="627"/>
      <c r="AN35" s="627"/>
      <c r="AO35" s="628"/>
      <c r="AP35" s="214"/>
      <c r="AQ35" s="694" t="s">
        <v>321</v>
      </c>
      <c r="AR35" s="695"/>
      <c r="AS35" s="695"/>
      <c r="AT35" s="695"/>
      <c r="AU35" s="695"/>
      <c r="AV35" s="695"/>
      <c r="AW35" s="695"/>
      <c r="AX35" s="695"/>
      <c r="AY35" s="696"/>
      <c r="AZ35" s="610">
        <v>6034492</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484218</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1375535</v>
      </c>
      <c r="CS35" s="657"/>
      <c r="CT35" s="657"/>
      <c r="CU35" s="657"/>
      <c r="CV35" s="657"/>
      <c r="CW35" s="657"/>
      <c r="CX35" s="657"/>
      <c r="CY35" s="658"/>
      <c r="CZ35" s="626">
        <v>2.8</v>
      </c>
      <c r="DA35" s="655"/>
      <c r="DB35" s="655"/>
      <c r="DC35" s="659"/>
      <c r="DD35" s="630">
        <v>1289205</v>
      </c>
      <c r="DE35" s="657"/>
      <c r="DF35" s="657"/>
      <c r="DG35" s="657"/>
      <c r="DH35" s="657"/>
      <c r="DI35" s="657"/>
      <c r="DJ35" s="657"/>
      <c r="DK35" s="658"/>
      <c r="DL35" s="630">
        <v>1045233</v>
      </c>
      <c r="DM35" s="657"/>
      <c r="DN35" s="657"/>
      <c r="DO35" s="657"/>
      <c r="DP35" s="657"/>
      <c r="DQ35" s="657"/>
      <c r="DR35" s="657"/>
      <c r="DS35" s="657"/>
      <c r="DT35" s="657"/>
      <c r="DU35" s="657"/>
      <c r="DV35" s="658"/>
      <c r="DW35" s="626">
        <v>3.6</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2109126</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174985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5552953</v>
      </c>
      <c r="CS36" s="622"/>
      <c r="CT36" s="622"/>
      <c r="CU36" s="622"/>
      <c r="CV36" s="622"/>
      <c r="CW36" s="622"/>
      <c r="CX36" s="622"/>
      <c r="CY36" s="623"/>
      <c r="CZ36" s="626">
        <v>11.3</v>
      </c>
      <c r="DA36" s="655"/>
      <c r="DB36" s="655"/>
      <c r="DC36" s="659"/>
      <c r="DD36" s="630">
        <v>3422168</v>
      </c>
      <c r="DE36" s="622"/>
      <c r="DF36" s="622"/>
      <c r="DG36" s="622"/>
      <c r="DH36" s="622"/>
      <c r="DI36" s="622"/>
      <c r="DJ36" s="622"/>
      <c r="DK36" s="623"/>
      <c r="DL36" s="630">
        <v>1694937</v>
      </c>
      <c r="DM36" s="622"/>
      <c r="DN36" s="622"/>
      <c r="DO36" s="622"/>
      <c r="DP36" s="622"/>
      <c r="DQ36" s="622"/>
      <c r="DR36" s="622"/>
      <c r="DS36" s="622"/>
      <c r="DT36" s="622"/>
      <c r="DU36" s="622"/>
      <c r="DV36" s="623"/>
      <c r="DW36" s="626">
        <v>5.9</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1481800</v>
      </c>
      <c r="S37" s="622"/>
      <c r="T37" s="622"/>
      <c r="U37" s="622"/>
      <c r="V37" s="622"/>
      <c r="W37" s="622"/>
      <c r="X37" s="622"/>
      <c r="Y37" s="623"/>
      <c r="Z37" s="624">
        <v>2.9</v>
      </c>
      <c r="AA37" s="624"/>
      <c r="AB37" s="624"/>
      <c r="AC37" s="624"/>
      <c r="AD37" s="625" t="s">
        <v>122</v>
      </c>
      <c r="AE37" s="625"/>
      <c r="AF37" s="625"/>
      <c r="AG37" s="625"/>
      <c r="AH37" s="625"/>
      <c r="AI37" s="625"/>
      <c r="AJ37" s="625"/>
      <c r="AK37" s="625"/>
      <c r="AL37" s="626" t="s">
        <v>122</v>
      </c>
      <c r="AM37" s="627"/>
      <c r="AN37" s="627"/>
      <c r="AO37" s="628"/>
      <c r="AQ37" s="698" t="s">
        <v>329</v>
      </c>
      <c r="AR37" s="699"/>
      <c r="AS37" s="699"/>
      <c r="AT37" s="699"/>
      <c r="AU37" s="699"/>
      <c r="AV37" s="699"/>
      <c r="AW37" s="699"/>
      <c r="AX37" s="699"/>
      <c r="AY37" s="700"/>
      <c r="AZ37" s="621">
        <v>422858</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12714</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285811</v>
      </c>
      <c r="CS37" s="657"/>
      <c r="CT37" s="657"/>
      <c r="CU37" s="657"/>
      <c r="CV37" s="657"/>
      <c r="CW37" s="657"/>
      <c r="CX37" s="657"/>
      <c r="CY37" s="658"/>
      <c r="CZ37" s="626">
        <v>0.6</v>
      </c>
      <c r="DA37" s="655"/>
      <c r="DB37" s="655"/>
      <c r="DC37" s="659"/>
      <c r="DD37" s="630">
        <v>285811</v>
      </c>
      <c r="DE37" s="657"/>
      <c r="DF37" s="657"/>
      <c r="DG37" s="657"/>
      <c r="DH37" s="657"/>
      <c r="DI37" s="657"/>
      <c r="DJ37" s="657"/>
      <c r="DK37" s="658"/>
      <c r="DL37" s="630">
        <v>243757</v>
      </c>
      <c r="DM37" s="657"/>
      <c r="DN37" s="657"/>
      <c r="DO37" s="657"/>
      <c r="DP37" s="657"/>
      <c r="DQ37" s="657"/>
      <c r="DR37" s="657"/>
      <c r="DS37" s="657"/>
      <c r="DT37" s="657"/>
      <c r="DU37" s="657"/>
      <c r="DV37" s="658"/>
      <c r="DW37" s="626">
        <v>0.8</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50929302</v>
      </c>
      <c r="S38" s="702"/>
      <c r="T38" s="702"/>
      <c r="U38" s="702"/>
      <c r="V38" s="702"/>
      <c r="W38" s="702"/>
      <c r="X38" s="702"/>
      <c r="Y38" s="703"/>
      <c r="Z38" s="704">
        <v>100</v>
      </c>
      <c r="AA38" s="704"/>
      <c r="AB38" s="704"/>
      <c r="AC38" s="704"/>
      <c r="AD38" s="705">
        <v>27342918</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38866</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20074</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4176096</v>
      </c>
      <c r="CS38" s="622"/>
      <c r="CT38" s="622"/>
      <c r="CU38" s="622"/>
      <c r="CV38" s="622"/>
      <c r="CW38" s="622"/>
      <c r="CX38" s="622"/>
      <c r="CY38" s="623"/>
      <c r="CZ38" s="626">
        <v>8.5</v>
      </c>
      <c r="DA38" s="655"/>
      <c r="DB38" s="655"/>
      <c r="DC38" s="659"/>
      <c r="DD38" s="630">
        <v>3635617</v>
      </c>
      <c r="DE38" s="622"/>
      <c r="DF38" s="622"/>
      <c r="DG38" s="622"/>
      <c r="DH38" s="622"/>
      <c r="DI38" s="622"/>
      <c r="DJ38" s="622"/>
      <c r="DK38" s="623"/>
      <c r="DL38" s="630">
        <v>3019374</v>
      </c>
      <c r="DM38" s="622"/>
      <c r="DN38" s="622"/>
      <c r="DO38" s="622"/>
      <c r="DP38" s="622"/>
      <c r="DQ38" s="622"/>
      <c r="DR38" s="622"/>
      <c r="DS38" s="622"/>
      <c r="DT38" s="622"/>
      <c r="DU38" s="622"/>
      <c r="DV38" s="623"/>
      <c r="DW38" s="626">
        <v>10.5</v>
      </c>
      <c r="DX38" s="655"/>
      <c r="DY38" s="655"/>
      <c r="DZ38" s="655"/>
      <c r="EA38" s="655"/>
      <c r="EB38" s="655"/>
      <c r="EC38" s="656"/>
    </row>
    <row r="39" spans="2:133" ht="11.25" customHeight="1">
      <c r="AQ39" s="698" t="s">
        <v>336</v>
      </c>
      <c r="AR39" s="699"/>
      <c r="AS39" s="699"/>
      <c r="AT39" s="699"/>
      <c r="AU39" s="699"/>
      <c r="AV39" s="699"/>
      <c r="AW39" s="699"/>
      <c r="AX39" s="699"/>
      <c r="AY39" s="700"/>
      <c r="AZ39" s="621">
        <v>28700</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83</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1527938</v>
      </c>
      <c r="CS39" s="657"/>
      <c r="CT39" s="657"/>
      <c r="CU39" s="657"/>
      <c r="CV39" s="657"/>
      <c r="CW39" s="657"/>
      <c r="CX39" s="657"/>
      <c r="CY39" s="658"/>
      <c r="CZ39" s="626">
        <v>3.1</v>
      </c>
      <c r="DA39" s="655"/>
      <c r="DB39" s="655"/>
      <c r="DC39" s="659"/>
      <c r="DD39" s="630">
        <v>1224433</v>
      </c>
      <c r="DE39" s="657"/>
      <c r="DF39" s="657"/>
      <c r="DG39" s="657"/>
      <c r="DH39" s="657"/>
      <c r="DI39" s="657"/>
      <c r="DJ39" s="657"/>
      <c r="DK39" s="658"/>
      <c r="DL39" s="630" t="s">
        <v>228</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340</v>
      </c>
      <c r="AR40" s="699"/>
      <c r="AS40" s="699"/>
      <c r="AT40" s="699"/>
      <c r="AU40" s="699"/>
      <c r="AV40" s="699"/>
      <c r="AW40" s="699"/>
      <c r="AX40" s="699"/>
      <c r="AY40" s="700"/>
      <c r="AZ40" s="621">
        <v>722962</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125</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883325</v>
      </c>
      <c r="CS40" s="622"/>
      <c r="CT40" s="622"/>
      <c r="CU40" s="622"/>
      <c r="CV40" s="622"/>
      <c r="CW40" s="622"/>
      <c r="CX40" s="622"/>
      <c r="CY40" s="623"/>
      <c r="CZ40" s="626">
        <v>1.8</v>
      </c>
      <c r="DA40" s="655"/>
      <c r="DB40" s="655"/>
      <c r="DC40" s="659"/>
      <c r="DD40" s="630">
        <v>103425</v>
      </c>
      <c r="DE40" s="622"/>
      <c r="DF40" s="622"/>
      <c r="DG40" s="622"/>
      <c r="DH40" s="622"/>
      <c r="DI40" s="622"/>
      <c r="DJ40" s="622"/>
      <c r="DK40" s="623"/>
      <c r="DL40" s="630" t="s">
        <v>122</v>
      </c>
      <c r="DM40" s="622"/>
      <c r="DN40" s="622"/>
      <c r="DO40" s="622"/>
      <c r="DP40" s="622"/>
      <c r="DQ40" s="622"/>
      <c r="DR40" s="622"/>
      <c r="DS40" s="622"/>
      <c r="DT40" s="622"/>
      <c r="DU40" s="622"/>
      <c r="DV40" s="623"/>
      <c r="DW40" s="626" t="s">
        <v>228</v>
      </c>
      <c r="DX40" s="655"/>
      <c r="DY40" s="655"/>
      <c r="DZ40" s="655"/>
      <c r="EA40" s="655"/>
      <c r="EB40" s="655"/>
      <c r="EC40" s="656"/>
    </row>
    <row r="41" spans="2:133" ht="11.25" customHeight="1">
      <c r="AQ41" s="708" t="s">
        <v>343</v>
      </c>
      <c r="AR41" s="709"/>
      <c r="AS41" s="709"/>
      <c r="AT41" s="709"/>
      <c r="AU41" s="709"/>
      <c r="AV41" s="709"/>
      <c r="AW41" s="709"/>
      <c r="AX41" s="709"/>
      <c r="AY41" s="710"/>
      <c r="AZ41" s="701">
        <v>2711980</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310</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7451715</v>
      </c>
      <c r="CS42" s="622"/>
      <c r="CT42" s="622"/>
      <c r="CU42" s="622"/>
      <c r="CV42" s="622"/>
      <c r="CW42" s="622"/>
      <c r="CX42" s="622"/>
      <c r="CY42" s="623"/>
      <c r="CZ42" s="626">
        <v>15.2</v>
      </c>
      <c r="DA42" s="627"/>
      <c r="DB42" s="627"/>
      <c r="DC42" s="722"/>
      <c r="DD42" s="630">
        <v>1556599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t="s">
        <v>122</v>
      </c>
      <c r="CS43" s="657"/>
      <c r="CT43" s="657"/>
      <c r="CU43" s="657"/>
      <c r="CV43" s="657"/>
      <c r="CW43" s="657"/>
      <c r="CX43" s="657"/>
      <c r="CY43" s="658"/>
      <c r="CZ43" s="626" t="s">
        <v>122</v>
      </c>
      <c r="DA43" s="655"/>
      <c r="DB43" s="655"/>
      <c r="DC43" s="659"/>
      <c r="DD43" s="630" t="s">
        <v>228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7333073</v>
      </c>
      <c r="CS44" s="622"/>
      <c r="CT44" s="622"/>
      <c r="CU44" s="622"/>
      <c r="CV44" s="622"/>
      <c r="CW44" s="622"/>
      <c r="CX44" s="622"/>
      <c r="CY44" s="623"/>
      <c r="CZ44" s="626">
        <v>15</v>
      </c>
      <c r="DA44" s="627"/>
      <c r="DB44" s="627"/>
      <c r="DC44" s="722"/>
      <c r="DD44" s="630">
        <v>1518917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3888962</v>
      </c>
      <c r="CS45" s="657"/>
      <c r="CT45" s="657"/>
      <c r="CU45" s="657"/>
      <c r="CV45" s="657"/>
      <c r="CW45" s="657"/>
      <c r="CX45" s="657"/>
      <c r="CY45" s="658"/>
      <c r="CZ45" s="626">
        <v>7.9</v>
      </c>
      <c r="DA45" s="655"/>
      <c r="DB45" s="655"/>
      <c r="DC45" s="659"/>
      <c r="DD45" s="630">
        <v>123387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3347852</v>
      </c>
      <c r="CS46" s="622"/>
      <c r="CT46" s="622"/>
      <c r="CU46" s="622"/>
      <c r="CV46" s="622"/>
      <c r="CW46" s="622"/>
      <c r="CX46" s="622"/>
      <c r="CY46" s="623"/>
      <c r="CZ46" s="626">
        <v>6.8</v>
      </c>
      <c r="DA46" s="627"/>
      <c r="DB46" s="627"/>
      <c r="DC46" s="722"/>
      <c r="DD46" s="630">
        <v>1363271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118642</v>
      </c>
      <c r="CS47" s="657"/>
      <c r="CT47" s="657"/>
      <c r="CU47" s="657"/>
      <c r="CV47" s="657"/>
      <c r="CW47" s="657"/>
      <c r="CX47" s="657"/>
      <c r="CY47" s="658"/>
      <c r="CZ47" s="626">
        <v>0.2</v>
      </c>
      <c r="DA47" s="655"/>
      <c r="DB47" s="655"/>
      <c r="DC47" s="659"/>
      <c r="DD47" s="630">
        <v>37682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228</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48968543</v>
      </c>
      <c r="CS49" s="691"/>
      <c r="CT49" s="691"/>
      <c r="CU49" s="691"/>
      <c r="CV49" s="691"/>
      <c r="CW49" s="691"/>
      <c r="CX49" s="691"/>
      <c r="CY49" s="723"/>
      <c r="CZ49" s="706">
        <v>100</v>
      </c>
      <c r="DA49" s="724"/>
      <c r="DB49" s="724"/>
      <c r="DC49" s="725"/>
      <c r="DD49" s="726">
        <v>31670250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OsV5dZEMkJkU9+UHsA2XE7p9ee0AvzTYL1AWDmYcZH6S36WVkegNzBHWRihvU5bb3HUsaXAicMXT56Ci0qGkjw==" saltValue="01HvR4NMUg1rAMAwlZbF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50926</v>
      </c>
      <c r="R7" s="757"/>
      <c r="S7" s="757"/>
      <c r="T7" s="757"/>
      <c r="U7" s="757"/>
      <c r="V7" s="757">
        <v>48965</v>
      </c>
      <c r="W7" s="757"/>
      <c r="X7" s="757"/>
      <c r="Y7" s="757"/>
      <c r="Z7" s="757"/>
      <c r="AA7" s="757">
        <v>1961</v>
      </c>
      <c r="AB7" s="757"/>
      <c r="AC7" s="757"/>
      <c r="AD7" s="757"/>
      <c r="AE7" s="758"/>
      <c r="AF7" s="759">
        <v>1586</v>
      </c>
      <c r="AG7" s="760"/>
      <c r="AH7" s="760"/>
      <c r="AI7" s="760"/>
      <c r="AJ7" s="761"/>
      <c r="AK7" s="796">
        <v>1493</v>
      </c>
      <c r="AL7" s="797"/>
      <c r="AM7" s="797"/>
      <c r="AN7" s="797"/>
      <c r="AO7" s="797"/>
      <c r="AP7" s="797">
        <v>55168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567</v>
      </c>
      <c r="BT7" s="801"/>
      <c r="BU7" s="801"/>
      <c r="BV7" s="801"/>
      <c r="BW7" s="801"/>
      <c r="BX7" s="801"/>
      <c r="BY7" s="801"/>
      <c r="BZ7" s="801"/>
      <c r="CA7" s="801"/>
      <c r="CB7" s="801"/>
      <c r="CC7" s="801"/>
      <c r="CD7" s="801"/>
      <c r="CE7" s="801"/>
      <c r="CF7" s="801"/>
      <c r="CG7" s="802"/>
      <c r="CH7" s="793">
        <v>-8</v>
      </c>
      <c r="CI7" s="794"/>
      <c r="CJ7" s="794"/>
      <c r="CK7" s="794"/>
      <c r="CL7" s="795"/>
      <c r="CM7" s="793">
        <v>43</v>
      </c>
      <c r="CN7" s="794"/>
      <c r="CO7" s="794"/>
      <c r="CP7" s="794"/>
      <c r="CQ7" s="795"/>
      <c r="CR7" s="793">
        <v>40</v>
      </c>
      <c r="CS7" s="794"/>
      <c r="CT7" s="794"/>
      <c r="CU7" s="794"/>
      <c r="CV7" s="795"/>
      <c r="CW7" s="793" t="s">
        <v>588</v>
      </c>
      <c r="CX7" s="794"/>
      <c r="CY7" s="794"/>
      <c r="CZ7" s="794"/>
      <c r="DA7" s="795"/>
      <c r="DB7" s="793" t="s">
        <v>592</v>
      </c>
      <c r="DC7" s="794"/>
      <c r="DD7" s="794"/>
      <c r="DE7" s="794"/>
      <c r="DF7" s="795"/>
      <c r="DG7" s="793" t="s">
        <v>583</v>
      </c>
      <c r="DH7" s="794"/>
      <c r="DI7" s="794"/>
      <c r="DJ7" s="794"/>
      <c r="DK7" s="795"/>
      <c r="DL7" s="793" t="s">
        <v>583</v>
      </c>
      <c r="DM7" s="794"/>
      <c r="DN7" s="794"/>
      <c r="DO7" s="794"/>
      <c r="DP7" s="795"/>
      <c r="DQ7" s="793" t="s">
        <v>592</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568</v>
      </c>
      <c r="BT8" s="791"/>
      <c r="BU8" s="791"/>
      <c r="BV8" s="791"/>
      <c r="BW8" s="791"/>
      <c r="BX8" s="791"/>
      <c r="BY8" s="791"/>
      <c r="BZ8" s="791"/>
      <c r="CA8" s="791"/>
      <c r="CB8" s="791"/>
      <c r="CC8" s="791"/>
      <c r="CD8" s="791"/>
      <c r="CE8" s="791"/>
      <c r="CF8" s="791"/>
      <c r="CG8" s="792"/>
      <c r="CH8" s="803">
        <v>-3</v>
      </c>
      <c r="CI8" s="804"/>
      <c r="CJ8" s="804"/>
      <c r="CK8" s="804"/>
      <c r="CL8" s="805"/>
      <c r="CM8" s="803">
        <v>75</v>
      </c>
      <c r="CN8" s="804"/>
      <c r="CO8" s="804"/>
      <c r="CP8" s="804"/>
      <c r="CQ8" s="805"/>
      <c r="CR8" s="803">
        <v>40</v>
      </c>
      <c r="CS8" s="804"/>
      <c r="CT8" s="804"/>
      <c r="CU8" s="804"/>
      <c r="CV8" s="805"/>
      <c r="CW8" s="803">
        <v>29</v>
      </c>
      <c r="CX8" s="804"/>
      <c r="CY8" s="804"/>
      <c r="CZ8" s="804"/>
      <c r="DA8" s="805"/>
      <c r="DB8" s="803" t="s">
        <v>592</v>
      </c>
      <c r="DC8" s="804"/>
      <c r="DD8" s="804"/>
      <c r="DE8" s="804"/>
      <c r="DF8" s="805"/>
      <c r="DG8" s="803" t="s">
        <v>583</v>
      </c>
      <c r="DH8" s="804"/>
      <c r="DI8" s="804"/>
      <c r="DJ8" s="804"/>
      <c r="DK8" s="805"/>
      <c r="DL8" s="803" t="s">
        <v>592</v>
      </c>
      <c r="DM8" s="804"/>
      <c r="DN8" s="804"/>
      <c r="DO8" s="804"/>
      <c r="DP8" s="805"/>
      <c r="DQ8" s="803" t="s">
        <v>583</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569</v>
      </c>
      <c r="BT9" s="791"/>
      <c r="BU9" s="791"/>
      <c r="BV9" s="791"/>
      <c r="BW9" s="791"/>
      <c r="BX9" s="791"/>
      <c r="BY9" s="791"/>
      <c r="BZ9" s="791"/>
      <c r="CA9" s="791"/>
      <c r="CB9" s="791"/>
      <c r="CC9" s="791"/>
      <c r="CD9" s="791"/>
      <c r="CE9" s="791"/>
      <c r="CF9" s="791"/>
      <c r="CG9" s="792"/>
      <c r="CH9" s="803">
        <v>20</v>
      </c>
      <c r="CI9" s="804"/>
      <c r="CJ9" s="804"/>
      <c r="CK9" s="804"/>
      <c r="CL9" s="805"/>
      <c r="CM9" s="803">
        <v>228</v>
      </c>
      <c r="CN9" s="804"/>
      <c r="CO9" s="804"/>
      <c r="CP9" s="804"/>
      <c r="CQ9" s="805"/>
      <c r="CR9" s="803">
        <v>174</v>
      </c>
      <c r="CS9" s="804"/>
      <c r="CT9" s="804"/>
      <c r="CU9" s="804"/>
      <c r="CV9" s="805"/>
      <c r="CW9" s="803" t="s">
        <v>589</v>
      </c>
      <c r="CX9" s="804"/>
      <c r="CY9" s="804"/>
      <c r="CZ9" s="804"/>
      <c r="DA9" s="805"/>
      <c r="DB9" s="803" t="s">
        <v>583</v>
      </c>
      <c r="DC9" s="804"/>
      <c r="DD9" s="804"/>
      <c r="DE9" s="804"/>
      <c r="DF9" s="805"/>
      <c r="DG9" s="803" t="s">
        <v>583</v>
      </c>
      <c r="DH9" s="804"/>
      <c r="DI9" s="804"/>
      <c r="DJ9" s="804"/>
      <c r="DK9" s="805"/>
      <c r="DL9" s="803" t="s">
        <v>592</v>
      </c>
      <c r="DM9" s="804"/>
      <c r="DN9" s="804"/>
      <c r="DO9" s="804"/>
      <c r="DP9" s="805"/>
      <c r="DQ9" s="803" t="s">
        <v>593</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570</v>
      </c>
      <c r="BT10" s="791"/>
      <c r="BU10" s="791"/>
      <c r="BV10" s="791"/>
      <c r="BW10" s="791"/>
      <c r="BX10" s="791"/>
      <c r="BY10" s="791"/>
      <c r="BZ10" s="791"/>
      <c r="CA10" s="791"/>
      <c r="CB10" s="791"/>
      <c r="CC10" s="791"/>
      <c r="CD10" s="791"/>
      <c r="CE10" s="791"/>
      <c r="CF10" s="791"/>
      <c r="CG10" s="792"/>
      <c r="CH10" s="803">
        <v>0</v>
      </c>
      <c r="CI10" s="804"/>
      <c r="CJ10" s="804"/>
      <c r="CK10" s="804"/>
      <c r="CL10" s="805"/>
      <c r="CM10" s="803">
        <v>6</v>
      </c>
      <c r="CN10" s="804"/>
      <c r="CO10" s="804"/>
      <c r="CP10" s="804"/>
      <c r="CQ10" s="805"/>
      <c r="CR10" s="803">
        <v>1</v>
      </c>
      <c r="CS10" s="804"/>
      <c r="CT10" s="804"/>
      <c r="CU10" s="804"/>
      <c r="CV10" s="805"/>
      <c r="CW10" s="803">
        <v>9</v>
      </c>
      <c r="CX10" s="804"/>
      <c r="CY10" s="804"/>
      <c r="CZ10" s="804"/>
      <c r="DA10" s="805"/>
      <c r="DB10" s="803" t="s">
        <v>592</v>
      </c>
      <c r="DC10" s="804"/>
      <c r="DD10" s="804"/>
      <c r="DE10" s="804"/>
      <c r="DF10" s="805"/>
      <c r="DG10" s="803" t="s">
        <v>592</v>
      </c>
      <c r="DH10" s="804"/>
      <c r="DI10" s="804"/>
      <c r="DJ10" s="804"/>
      <c r="DK10" s="805"/>
      <c r="DL10" s="803" t="s">
        <v>592</v>
      </c>
      <c r="DM10" s="804"/>
      <c r="DN10" s="804"/>
      <c r="DO10" s="804"/>
      <c r="DP10" s="805"/>
      <c r="DQ10" s="803" t="s">
        <v>592</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571</v>
      </c>
      <c r="BT11" s="791"/>
      <c r="BU11" s="791"/>
      <c r="BV11" s="791"/>
      <c r="BW11" s="791"/>
      <c r="BX11" s="791"/>
      <c r="BY11" s="791"/>
      <c r="BZ11" s="791"/>
      <c r="CA11" s="791"/>
      <c r="CB11" s="791"/>
      <c r="CC11" s="791"/>
      <c r="CD11" s="791"/>
      <c r="CE11" s="791"/>
      <c r="CF11" s="791"/>
      <c r="CG11" s="792"/>
      <c r="CH11" s="803">
        <v>10</v>
      </c>
      <c r="CI11" s="804"/>
      <c r="CJ11" s="804"/>
      <c r="CK11" s="804"/>
      <c r="CL11" s="805"/>
      <c r="CM11" s="803">
        <v>479</v>
      </c>
      <c r="CN11" s="804"/>
      <c r="CO11" s="804"/>
      <c r="CP11" s="804"/>
      <c r="CQ11" s="805"/>
      <c r="CR11" s="803">
        <v>9</v>
      </c>
      <c r="CS11" s="804"/>
      <c r="CT11" s="804"/>
      <c r="CU11" s="804"/>
      <c r="CV11" s="805"/>
      <c r="CW11" s="803" t="s">
        <v>590</v>
      </c>
      <c r="CX11" s="804"/>
      <c r="CY11" s="804"/>
      <c r="CZ11" s="804"/>
      <c r="DA11" s="805"/>
      <c r="DB11" s="803" t="s">
        <v>583</v>
      </c>
      <c r="DC11" s="804"/>
      <c r="DD11" s="804"/>
      <c r="DE11" s="804"/>
      <c r="DF11" s="805"/>
      <c r="DG11" s="803" t="s">
        <v>583</v>
      </c>
      <c r="DH11" s="804"/>
      <c r="DI11" s="804"/>
      <c r="DJ11" s="804"/>
      <c r="DK11" s="805"/>
      <c r="DL11" s="803" t="s">
        <v>593</v>
      </c>
      <c r="DM11" s="804"/>
      <c r="DN11" s="804"/>
      <c r="DO11" s="804"/>
      <c r="DP11" s="805"/>
      <c r="DQ11" s="803" t="s">
        <v>593</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572</v>
      </c>
      <c r="BT12" s="791"/>
      <c r="BU12" s="791"/>
      <c r="BV12" s="791"/>
      <c r="BW12" s="791"/>
      <c r="BX12" s="791"/>
      <c r="BY12" s="791"/>
      <c r="BZ12" s="791"/>
      <c r="CA12" s="791"/>
      <c r="CB12" s="791"/>
      <c r="CC12" s="791"/>
      <c r="CD12" s="791"/>
      <c r="CE12" s="791"/>
      <c r="CF12" s="791"/>
      <c r="CG12" s="792"/>
      <c r="CH12" s="803">
        <v>6</v>
      </c>
      <c r="CI12" s="804"/>
      <c r="CJ12" s="804"/>
      <c r="CK12" s="804"/>
      <c r="CL12" s="805"/>
      <c r="CM12" s="803">
        <v>384</v>
      </c>
      <c r="CN12" s="804"/>
      <c r="CO12" s="804"/>
      <c r="CP12" s="804"/>
      <c r="CQ12" s="805"/>
      <c r="CR12" s="803">
        <v>71</v>
      </c>
      <c r="CS12" s="804"/>
      <c r="CT12" s="804"/>
      <c r="CU12" s="804"/>
      <c r="CV12" s="805"/>
      <c r="CW12" s="803" t="s">
        <v>590</v>
      </c>
      <c r="CX12" s="804"/>
      <c r="CY12" s="804"/>
      <c r="CZ12" s="804"/>
      <c r="DA12" s="805"/>
      <c r="DB12" s="803" t="s">
        <v>593</v>
      </c>
      <c r="DC12" s="804"/>
      <c r="DD12" s="804"/>
      <c r="DE12" s="804"/>
      <c r="DF12" s="805"/>
      <c r="DG12" s="803" t="s">
        <v>592</v>
      </c>
      <c r="DH12" s="804"/>
      <c r="DI12" s="804"/>
      <c r="DJ12" s="804"/>
      <c r="DK12" s="805"/>
      <c r="DL12" s="803" t="s">
        <v>593</v>
      </c>
      <c r="DM12" s="804"/>
      <c r="DN12" s="804"/>
      <c r="DO12" s="804"/>
      <c r="DP12" s="805"/>
      <c r="DQ12" s="803" t="s">
        <v>592</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573</v>
      </c>
      <c r="BT13" s="791"/>
      <c r="BU13" s="791"/>
      <c r="BV13" s="791"/>
      <c r="BW13" s="791"/>
      <c r="BX13" s="791"/>
      <c r="BY13" s="791"/>
      <c r="BZ13" s="791"/>
      <c r="CA13" s="791"/>
      <c r="CB13" s="791"/>
      <c r="CC13" s="791"/>
      <c r="CD13" s="791"/>
      <c r="CE13" s="791"/>
      <c r="CF13" s="791"/>
      <c r="CG13" s="792"/>
      <c r="CH13" s="803">
        <v>5</v>
      </c>
      <c r="CI13" s="804"/>
      <c r="CJ13" s="804"/>
      <c r="CK13" s="804"/>
      <c r="CL13" s="805"/>
      <c r="CM13" s="803">
        <v>53</v>
      </c>
      <c r="CN13" s="804"/>
      <c r="CO13" s="804"/>
      <c r="CP13" s="804"/>
      <c r="CQ13" s="805"/>
      <c r="CR13" s="803">
        <v>10</v>
      </c>
      <c r="CS13" s="804"/>
      <c r="CT13" s="804"/>
      <c r="CU13" s="804"/>
      <c r="CV13" s="805"/>
      <c r="CW13" s="803" t="s">
        <v>590</v>
      </c>
      <c r="CX13" s="804"/>
      <c r="CY13" s="804"/>
      <c r="CZ13" s="804"/>
      <c r="DA13" s="805"/>
      <c r="DB13" s="803" t="s">
        <v>593</v>
      </c>
      <c r="DC13" s="804"/>
      <c r="DD13" s="804"/>
      <c r="DE13" s="804"/>
      <c r="DF13" s="805"/>
      <c r="DG13" s="803" t="s">
        <v>593</v>
      </c>
      <c r="DH13" s="804"/>
      <c r="DI13" s="804"/>
      <c r="DJ13" s="804"/>
      <c r="DK13" s="805"/>
      <c r="DL13" s="803" t="s">
        <v>593</v>
      </c>
      <c r="DM13" s="804"/>
      <c r="DN13" s="804"/>
      <c r="DO13" s="804"/>
      <c r="DP13" s="805"/>
      <c r="DQ13" s="803" t="s">
        <v>593</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574</v>
      </c>
      <c r="BT14" s="791"/>
      <c r="BU14" s="791"/>
      <c r="BV14" s="791"/>
      <c r="BW14" s="791"/>
      <c r="BX14" s="791"/>
      <c r="BY14" s="791"/>
      <c r="BZ14" s="791"/>
      <c r="CA14" s="791"/>
      <c r="CB14" s="791"/>
      <c r="CC14" s="791"/>
      <c r="CD14" s="791"/>
      <c r="CE14" s="791"/>
      <c r="CF14" s="791"/>
      <c r="CG14" s="792"/>
      <c r="CH14" s="803">
        <v>-21</v>
      </c>
      <c r="CI14" s="804"/>
      <c r="CJ14" s="804"/>
      <c r="CK14" s="804"/>
      <c r="CL14" s="805"/>
      <c r="CM14" s="803">
        <v>-3</v>
      </c>
      <c r="CN14" s="804"/>
      <c r="CO14" s="804"/>
      <c r="CP14" s="804"/>
      <c r="CQ14" s="805"/>
      <c r="CR14" s="803">
        <v>22</v>
      </c>
      <c r="CS14" s="804"/>
      <c r="CT14" s="804"/>
      <c r="CU14" s="804"/>
      <c r="CV14" s="805"/>
      <c r="CW14" s="803" t="s">
        <v>591</v>
      </c>
      <c r="CX14" s="804"/>
      <c r="CY14" s="804"/>
      <c r="CZ14" s="804"/>
      <c r="DA14" s="805"/>
      <c r="DB14" s="803" t="s">
        <v>592</v>
      </c>
      <c r="DC14" s="804"/>
      <c r="DD14" s="804"/>
      <c r="DE14" s="804"/>
      <c r="DF14" s="805"/>
      <c r="DG14" s="803" t="s">
        <v>593</v>
      </c>
      <c r="DH14" s="804"/>
      <c r="DI14" s="804"/>
      <c r="DJ14" s="804"/>
      <c r="DK14" s="805"/>
      <c r="DL14" s="803" t="s">
        <v>593</v>
      </c>
      <c r="DM14" s="804"/>
      <c r="DN14" s="804"/>
      <c r="DO14" s="804"/>
      <c r="DP14" s="805"/>
      <c r="DQ14" s="803" t="s">
        <v>593</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575</v>
      </c>
      <c r="BT15" s="791"/>
      <c r="BU15" s="791"/>
      <c r="BV15" s="791"/>
      <c r="BW15" s="791"/>
      <c r="BX15" s="791"/>
      <c r="BY15" s="791"/>
      <c r="BZ15" s="791"/>
      <c r="CA15" s="791"/>
      <c r="CB15" s="791"/>
      <c r="CC15" s="791"/>
      <c r="CD15" s="791"/>
      <c r="CE15" s="791"/>
      <c r="CF15" s="791"/>
      <c r="CG15" s="792"/>
      <c r="CH15" s="803">
        <v>-19</v>
      </c>
      <c r="CI15" s="804"/>
      <c r="CJ15" s="804"/>
      <c r="CK15" s="804"/>
      <c r="CL15" s="805"/>
      <c r="CM15" s="803">
        <v>202</v>
      </c>
      <c r="CN15" s="804"/>
      <c r="CO15" s="804"/>
      <c r="CP15" s="804"/>
      <c r="CQ15" s="805"/>
      <c r="CR15" s="803">
        <v>252</v>
      </c>
      <c r="CS15" s="804"/>
      <c r="CT15" s="804"/>
      <c r="CU15" s="804"/>
      <c r="CV15" s="805"/>
      <c r="CW15" s="803" t="s">
        <v>591</v>
      </c>
      <c r="CX15" s="804"/>
      <c r="CY15" s="804"/>
      <c r="CZ15" s="804"/>
      <c r="DA15" s="805"/>
      <c r="DB15" s="803" t="s">
        <v>593</v>
      </c>
      <c r="DC15" s="804"/>
      <c r="DD15" s="804"/>
      <c r="DE15" s="804"/>
      <c r="DF15" s="805"/>
      <c r="DG15" s="803" t="s">
        <v>593</v>
      </c>
      <c r="DH15" s="804"/>
      <c r="DI15" s="804"/>
      <c r="DJ15" s="804"/>
      <c r="DK15" s="805"/>
      <c r="DL15" s="803" t="s">
        <v>593</v>
      </c>
      <c r="DM15" s="804"/>
      <c r="DN15" s="804"/>
      <c r="DO15" s="804"/>
      <c r="DP15" s="805"/>
      <c r="DQ15" s="803" t="s">
        <v>593</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576</v>
      </c>
      <c r="BT16" s="791"/>
      <c r="BU16" s="791"/>
      <c r="BV16" s="791"/>
      <c r="BW16" s="791"/>
      <c r="BX16" s="791"/>
      <c r="BY16" s="791"/>
      <c r="BZ16" s="791"/>
      <c r="CA16" s="791"/>
      <c r="CB16" s="791"/>
      <c r="CC16" s="791"/>
      <c r="CD16" s="791"/>
      <c r="CE16" s="791"/>
      <c r="CF16" s="791"/>
      <c r="CG16" s="792"/>
      <c r="CH16" s="803">
        <v>1</v>
      </c>
      <c r="CI16" s="804"/>
      <c r="CJ16" s="804"/>
      <c r="CK16" s="804"/>
      <c r="CL16" s="805"/>
      <c r="CM16" s="803">
        <v>3</v>
      </c>
      <c r="CN16" s="804"/>
      <c r="CO16" s="804"/>
      <c r="CP16" s="804"/>
      <c r="CQ16" s="805"/>
      <c r="CR16" s="803">
        <v>5</v>
      </c>
      <c r="CS16" s="804"/>
      <c r="CT16" s="804"/>
      <c r="CU16" s="804"/>
      <c r="CV16" s="805"/>
      <c r="CW16" s="803" t="s">
        <v>591</v>
      </c>
      <c r="CX16" s="804"/>
      <c r="CY16" s="804"/>
      <c r="CZ16" s="804"/>
      <c r="DA16" s="805"/>
      <c r="DB16" s="803" t="s">
        <v>593</v>
      </c>
      <c r="DC16" s="804"/>
      <c r="DD16" s="804"/>
      <c r="DE16" s="804"/>
      <c r="DF16" s="805"/>
      <c r="DG16" s="803" t="s">
        <v>593</v>
      </c>
      <c r="DH16" s="804"/>
      <c r="DI16" s="804"/>
      <c r="DJ16" s="804"/>
      <c r="DK16" s="805"/>
      <c r="DL16" s="803" t="s">
        <v>593</v>
      </c>
      <c r="DM16" s="804"/>
      <c r="DN16" s="804"/>
      <c r="DO16" s="804"/>
      <c r="DP16" s="805"/>
      <c r="DQ16" s="803" t="s">
        <v>593</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50926</v>
      </c>
      <c r="R23" s="816"/>
      <c r="S23" s="816"/>
      <c r="T23" s="816"/>
      <c r="U23" s="816"/>
      <c r="V23" s="816">
        <v>48965</v>
      </c>
      <c r="W23" s="816"/>
      <c r="X23" s="816"/>
      <c r="Y23" s="816"/>
      <c r="Z23" s="816"/>
      <c r="AA23" s="816">
        <v>1961</v>
      </c>
      <c r="AB23" s="816"/>
      <c r="AC23" s="816"/>
      <c r="AD23" s="816"/>
      <c r="AE23" s="817"/>
      <c r="AF23" s="818">
        <v>1586</v>
      </c>
      <c r="AG23" s="816"/>
      <c r="AH23" s="816"/>
      <c r="AI23" s="816"/>
      <c r="AJ23" s="819"/>
      <c r="AK23" s="820"/>
      <c r="AL23" s="821"/>
      <c r="AM23" s="821"/>
      <c r="AN23" s="821"/>
      <c r="AO23" s="821"/>
      <c r="AP23" s="816">
        <v>55168</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10907</v>
      </c>
      <c r="R28" s="845"/>
      <c r="S28" s="845"/>
      <c r="T28" s="845"/>
      <c r="U28" s="845"/>
      <c r="V28" s="845">
        <v>10423</v>
      </c>
      <c r="W28" s="845"/>
      <c r="X28" s="845"/>
      <c r="Y28" s="845"/>
      <c r="Z28" s="845"/>
      <c r="AA28" s="845">
        <v>484</v>
      </c>
      <c r="AB28" s="845"/>
      <c r="AC28" s="845"/>
      <c r="AD28" s="845"/>
      <c r="AE28" s="846"/>
      <c r="AF28" s="847">
        <v>484</v>
      </c>
      <c r="AG28" s="845"/>
      <c r="AH28" s="845"/>
      <c r="AI28" s="845"/>
      <c r="AJ28" s="848"/>
      <c r="AK28" s="849">
        <v>618</v>
      </c>
      <c r="AL28" s="840"/>
      <c r="AM28" s="840"/>
      <c r="AN28" s="840"/>
      <c r="AO28" s="840"/>
      <c r="AP28" s="840" t="s">
        <v>582</v>
      </c>
      <c r="AQ28" s="840"/>
      <c r="AR28" s="840"/>
      <c r="AS28" s="840"/>
      <c r="AT28" s="840"/>
      <c r="AU28" s="840" t="s">
        <v>582</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1987</v>
      </c>
      <c r="R29" s="781"/>
      <c r="S29" s="781"/>
      <c r="T29" s="781"/>
      <c r="U29" s="781"/>
      <c r="V29" s="781">
        <v>1986</v>
      </c>
      <c r="W29" s="781"/>
      <c r="X29" s="781"/>
      <c r="Y29" s="781"/>
      <c r="Z29" s="781"/>
      <c r="AA29" s="781">
        <v>1</v>
      </c>
      <c r="AB29" s="781"/>
      <c r="AC29" s="781"/>
      <c r="AD29" s="781"/>
      <c r="AE29" s="782"/>
      <c r="AF29" s="783">
        <v>1</v>
      </c>
      <c r="AG29" s="784"/>
      <c r="AH29" s="784"/>
      <c r="AI29" s="784"/>
      <c r="AJ29" s="785"/>
      <c r="AK29" s="852">
        <v>1267</v>
      </c>
      <c r="AL29" s="853"/>
      <c r="AM29" s="853"/>
      <c r="AN29" s="853"/>
      <c r="AO29" s="853"/>
      <c r="AP29" s="853" t="s">
        <v>583</v>
      </c>
      <c r="AQ29" s="853"/>
      <c r="AR29" s="853"/>
      <c r="AS29" s="853"/>
      <c r="AT29" s="853"/>
      <c r="AU29" s="853" t="s">
        <v>582</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10165</v>
      </c>
      <c r="R30" s="781"/>
      <c r="S30" s="781"/>
      <c r="T30" s="781"/>
      <c r="U30" s="781"/>
      <c r="V30" s="781">
        <v>9917</v>
      </c>
      <c r="W30" s="781"/>
      <c r="X30" s="781"/>
      <c r="Y30" s="781"/>
      <c r="Z30" s="781"/>
      <c r="AA30" s="781">
        <v>248</v>
      </c>
      <c r="AB30" s="781"/>
      <c r="AC30" s="781"/>
      <c r="AD30" s="781"/>
      <c r="AE30" s="782"/>
      <c r="AF30" s="783">
        <v>248</v>
      </c>
      <c r="AG30" s="784"/>
      <c r="AH30" s="784"/>
      <c r="AI30" s="784"/>
      <c r="AJ30" s="785"/>
      <c r="AK30" s="852">
        <v>1337</v>
      </c>
      <c r="AL30" s="853"/>
      <c r="AM30" s="853"/>
      <c r="AN30" s="853"/>
      <c r="AO30" s="853"/>
      <c r="AP30" s="853">
        <v>281</v>
      </c>
      <c r="AQ30" s="853"/>
      <c r="AR30" s="853"/>
      <c r="AS30" s="853"/>
      <c r="AT30" s="853"/>
      <c r="AU30" s="853" t="s">
        <v>584</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2363</v>
      </c>
      <c r="R31" s="781"/>
      <c r="S31" s="781"/>
      <c r="T31" s="781"/>
      <c r="U31" s="781"/>
      <c r="V31" s="781">
        <v>2291</v>
      </c>
      <c r="W31" s="781"/>
      <c r="X31" s="781"/>
      <c r="Y31" s="781"/>
      <c r="Z31" s="781"/>
      <c r="AA31" s="781">
        <v>72</v>
      </c>
      <c r="AB31" s="781"/>
      <c r="AC31" s="781"/>
      <c r="AD31" s="781"/>
      <c r="AE31" s="782"/>
      <c r="AF31" s="783">
        <v>474</v>
      </c>
      <c r="AG31" s="784"/>
      <c r="AH31" s="784"/>
      <c r="AI31" s="784"/>
      <c r="AJ31" s="785"/>
      <c r="AK31" s="852">
        <v>1436</v>
      </c>
      <c r="AL31" s="853"/>
      <c r="AM31" s="853"/>
      <c r="AN31" s="853"/>
      <c r="AO31" s="853"/>
      <c r="AP31" s="853">
        <v>29749</v>
      </c>
      <c r="AQ31" s="853"/>
      <c r="AR31" s="853"/>
      <c r="AS31" s="853"/>
      <c r="AT31" s="853"/>
      <c r="AU31" s="853">
        <v>25881</v>
      </c>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65</v>
      </c>
      <c r="R32" s="781"/>
      <c r="S32" s="781"/>
      <c r="T32" s="781"/>
      <c r="U32" s="781"/>
      <c r="V32" s="781">
        <v>64</v>
      </c>
      <c r="W32" s="781"/>
      <c r="X32" s="781"/>
      <c r="Y32" s="781"/>
      <c r="Z32" s="781"/>
      <c r="AA32" s="781">
        <v>1</v>
      </c>
      <c r="AB32" s="781"/>
      <c r="AC32" s="781"/>
      <c r="AD32" s="781"/>
      <c r="AE32" s="782"/>
      <c r="AF32" s="783">
        <v>1</v>
      </c>
      <c r="AG32" s="784"/>
      <c r="AH32" s="784"/>
      <c r="AI32" s="784"/>
      <c r="AJ32" s="785"/>
      <c r="AK32" s="852">
        <v>28</v>
      </c>
      <c r="AL32" s="853"/>
      <c r="AM32" s="853"/>
      <c r="AN32" s="853"/>
      <c r="AO32" s="853"/>
      <c r="AP32" s="853">
        <v>110</v>
      </c>
      <c r="AQ32" s="853"/>
      <c r="AR32" s="853"/>
      <c r="AS32" s="853"/>
      <c r="AT32" s="853"/>
      <c r="AU32" s="853">
        <v>64</v>
      </c>
      <c r="AV32" s="853"/>
      <c r="AW32" s="853"/>
      <c r="AX32" s="853"/>
      <c r="AY32" s="853"/>
      <c r="AZ32" s="854"/>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1535</v>
      </c>
      <c r="R33" s="781"/>
      <c r="S33" s="781"/>
      <c r="T33" s="781"/>
      <c r="U33" s="781"/>
      <c r="V33" s="781">
        <v>1388</v>
      </c>
      <c r="W33" s="781"/>
      <c r="X33" s="781"/>
      <c r="Y33" s="781"/>
      <c r="Z33" s="781"/>
      <c r="AA33" s="781">
        <v>148</v>
      </c>
      <c r="AB33" s="781"/>
      <c r="AC33" s="781"/>
      <c r="AD33" s="781"/>
      <c r="AE33" s="782"/>
      <c r="AF33" s="783">
        <v>148</v>
      </c>
      <c r="AG33" s="784"/>
      <c r="AH33" s="784"/>
      <c r="AI33" s="784"/>
      <c r="AJ33" s="785"/>
      <c r="AK33" s="852">
        <v>685</v>
      </c>
      <c r="AL33" s="853"/>
      <c r="AM33" s="853"/>
      <c r="AN33" s="853"/>
      <c r="AO33" s="853"/>
      <c r="AP33" s="853">
        <v>13293</v>
      </c>
      <c r="AQ33" s="853"/>
      <c r="AR33" s="853"/>
      <c r="AS33" s="853"/>
      <c r="AT33" s="853"/>
      <c r="AU33" s="853">
        <v>10515</v>
      </c>
      <c r="AV33" s="853"/>
      <c r="AW33" s="853"/>
      <c r="AX33" s="853"/>
      <c r="AY33" s="853"/>
      <c r="AZ33" s="854"/>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1356</v>
      </c>
      <c r="AG63" s="864"/>
      <c r="AH63" s="864"/>
      <c r="AI63" s="864"/>
      <c r="AJ63" s="865"/>
      <c r="AK63" s="866"/>
      <c r="AL63" s="861"/>
      <c r="AM63" s="861"/>
      <c r="AN63" s="861"/>
      <c r="AO63" s="861"/>
      <c r="AP63" s="864">
        <v>43433</v>
      </c>
      <c r="AQ63" s="864"/>
      <c r="AR63" s="864"/>
      <c r="AS63" s="864"/>
      <c r="AT63" s="864"/>
      <c r="AU63" s="864">
        <v>36460</v>
      </c>
      <c r="AV63" s="864"/>
      <c r="AW63" s="864"/>
      <c r="AX63" s="864"/>
      <c r="AY63" s="864"/>
      <c r="AZ63" s="868"/>
      <c r="BA63" s="868"/>
      <c r="BB63" s="868"/>
      <c r="BC63" s="868"/>
      <c r="BD63" s="868"/>
      <c r="BE63" s="869"/>
      <c r="BF63" s="869"/>
      <c r="BG63" s="869"/>
      <c r="BH63" s="869"/>
      <c r="BI63" s="870"/>
      <c r="BJ63" s="871" t="s">
        <v>383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406</v>
      </c>
      <c r="AB66" s="740"/>
      <c r="AC66" s="740"/>
      <c r="AD66" s="740"/>
      <c r="AE66" s="741"/>
      <c r="AF66" s="874" t="s">
        <v>389</v>
      </c>
      <c r="AG66" s="835"/>
      <c r="AH66" s="835"/>
      <c r="AI66" s="835"/>
      <c r="AJ66" s="875"/>
      <c r="AK66" s="739" t="s">
        <v>390</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559</v>
      </c>
      <c r="C68" s="892"/>
      <c r="D68" s="892"/>
      <c r="E68" s="892"/>
      <c r="F68" s="892"/>
      <c r="G68" s="892"/>
      <c r="H68" s="892"/>
      <c r="I68" s="892"/>
      <c r="J68" s="892"/>
      <c r="K68" s="892"/>
      <c r="L68" s="892"/>
      <c r="M68" s="892"/>
      <c r="N68" s="892"/>
      <c r="O68" s="892"/>
      <c r="P68" s="893"/>
      <c r="Q68" s="894">
        <v>5904</v>
      </c>
      <c r="R68" s="888"/>
      <c r="S68" s="888"/>
      <c r="T68" s="888"/>
      <c r="U68" s="888"/>
      <c r="V68" s="888">
        <v>5468</v>
      </c>
      <c r="W68" s="888"/>
      <c r="X68" s="888"/>
      <c r="Y68" s="888"/>
      <c r="Z68" s="888"/>
      <c r="AA68" s="888">
        <v>436</v>
      </c>
      <c r="AB68" s="888"/>
      <c r="AC68" s="888"/>
      <c r="AD68" s="888"/>
      <c r="AE68" s="888"/>
      <c r="AF68" s="888">
        <v>6626</v>
      </c>
      <c r="AG68" s="888"/>
      <c r="AH68" s="888"/>
      <c r="AI68" s="888"/>
      <c r="AJ68" s="888"/>
      <c r="AK68" s="888" t="s">
        <v>582</v>
      </c>
      <c r="AL68" s="888"/>
      <c r="AM68" s="888"/>
      <c r="AN68" s="888"/>
      <c r="AO68" s="888"/>
      <c r="AP68" s="888">
        <v>22736</v>
      </c>
      <c r="AQ68" s="888"/>
      <c r="AR68" s="888"/>
      <c r="AS68" s="888"/>
      <c r="AT68" s="888"/>
      <c r="AU68" s="888">
        <v>559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560</v>
      </c>
      <c r="C69" s="896"/>
      <c r="D69" s="896"/>
      <c r="E69" s="896"/>
      <c r="F69" s="896"/>
      <c r="G69" s="896"/>
      <c r="H69" s="896"/>
      <c r="I69" s="896"/>
      <c r="J69" s="896"/>
      <c r="K69" s="896"/>
      <c r="L69" s="896"/>
      <c r="M69" s="896"/>
      <c r="N69" s="896"/>
      <c r="O69" s="896"/>
      <c r="P69" s="897"/>
      <c r="Q69" s="898">
        <v>501</v>
      </c>
      <c r="R69" s="853"/>
      <c r="S69" s="853"/>
      <c r="T69" s="853"/>
      <c r="U69" s="853"/>
      <c r="V69" s="853">
        <v>442</v>
      </c>
      <c r="W69" s="853"/>
      <c r="X69" s="853"/>
      <c r="Y69" s="853"/>
      <c r="Z69" s="853"/>
      <c r="AA69" s="853">
        <v>59</v>
      </c>
      <c r="AB69" s="853"/>
      <c r="AC69" s="853"/>
      <c r="AD69" s="853"/>
      <c r="AE69" s="853"/>
      <c r="AF69" s="853">
        <v>59</v>
      </c>
      <c r="AG69" s="853"/>
      <c r="AH69" s="853"/>
      <c r="AI69" s="853"/>
      <c r="AJ69" s="853"/>
      <c r="AK69" s="853" t="s">
        <v>585</v>
      </c>
      <c r="AL69" s="853"/>
      <c r="AM69" s="853"/>
      <c r="AN69" s="853"/>
      <c r="AO69" s="853"/>
      <c r="AP69" s="853">
        <v>1212</v>
      </c>
      <c r="AQ69" s="853"/>
      <c r="AR69" s="853"/>
      <c r="AS69" s="853"/>
      <c r="AT69" s="853"/>
      <c r="AU69" s="853">
        <v>69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561</v>
      </c>
      <c r="C70" s="896"/>
      <c r="D70" s="896"/>
      <c r="E70" s="896"/>
      <c r="F70" s="896"/>
      <c r="G70" s="896"/>
      <c r="H70" s="896"/>
      <c r="I70" s="896"/>
      <c r="J70" s="896"/>
      <c r="K70" s="896"/>
      <c r="L70" s="896"/>
      <c r="M70" s="896"/>
      <c r="N70" s="896"/>
      <c r="O70" s="896"/>
      <c r="P70" s="897"/>
      <c r="Q70" s="898">
        <v>11183</v>
      </c>
      <c r="R70" s="853"/>
      <c r="S70" s="853"/>
      <c r="T70" s="853"/>
      <c r="U70" s="853"/>
      <c r="V70" s="853">
        <v>10814</v>
      </c>
      <c r="W70" s="853"/>
      <c r="X70" s="853"/>
      <c r="Y70" s="853"/>
      <c r="Z70" s="853"/>
      <c r="AA70" s="853">
        <v>369</v>
      </c>
      <c r="AB70" s="853"/>
      <c r="AC70" s="853"/>
      <c r="AD70" s="853"/>
      <c r="AE70" s="853"/>
      <c r="AF70" s="853">
        <v>369</v>
      </c>
      <c r="AG70" s="853"/>
      <c r="AH70" s="853"/>
      <c r="AI70" s="853"/>
      <c r="AJ70" s="853"/>
      <c r="AK70" s="853">
        <v>86</v>
      </c>
      <c r="AL70" s="853"/>
      <c r="AM70" s="853"/>
      <c r="AN70" s="853"/>
      <c r="AO70" s="853"/>
      <c r="AP70" s="853" t="s">
        <v>582</v>
      </c>
      <c r="AQ70" s="853"/>
      <c r="AR70" s="853"/>
      <c r="AS70" s="853"/>
      <c r="AT70" s="853"/>
      <c r="AU70" s="853" t="s">
        <v>582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562</v>
      </c>
      <c r="C71" s="896"/>
      <c r="D71" s="896"/>
      <c r="E71" s="896"/>
      <c r="F71" s="896"/>
      <c r="G71" s="896"/>
      <c r="H71" s="896"/>
      <c r="I71" s="896"/>
      <c r="J71" s="896"/>
      <c r="K71" s="896"/>
      <c r="L71" s="896"/>
      <c r="M71" s="896"/>
      <c r="N71" s="896"/>
      <c r="O71" s="896"/>
      <c r="P71" s="897"/>
      <c r="Q71" s="898">
        <v>112</v>
      </c>
      <c r="R71" s="853"/>
      <c r="S71" s="853"/>
      <c r="T71" s="853"/>
      <c r="U71" s="853"/>
      <c r="V71" s="853">
        <v>103</v>
      </c>
      <c r="W71" s="853"/>
      <c r="X71" s="853"/>
      <c r="Y71" s="853"/>
      <c r="Z71" s="853"/>
      <c r="AA71" s="853">
        <v>9</v>
      </c>
      <c r="AB71" s="853"/>
      <c r="AC71" s="853"/>
      <c r="AD71" s="853"/>
      <c r="AE71" s="853"/>
      <c r="AF71" s="853">
        <v>9</v>
      </c>
      <c r="AG71" s="853"/>
      <c r="AH71" s="853"/>
      <c r="AI71" s="853"/>
      <c r="AJ71" s="853"/>
      <c r="AK71" s="853">
        <v>10</v>
      </c>
      <c r="AL71" s="853"/>
      <c r="AM71" s="853"/>
      <c r="AN71" s="853"/>
      <c r="AO71" s="853"/>
      <c r="AP71" s="853" t="s">
        <v>582</v>
      </c>
      <c r="AQ71" s="853"/>
      <c r="AR71" s="853"/>
      <c r="AS71" s="853"/>
      <c r="AT71" s="853"/>
      <c r="AU71" s="853" t="s">
        <v>582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563</v>
      </c>
      <c r="C72" s="896"/>
      <c r="D72" s="896"/>
      <c r="E72" s="896"/>
      <c r="F72" s="896"/>
      <c r="G72" s="896"/>
      <c r="H72" s="896"/>
      <c r="I72" s="896"/>
      <c r="J72" s="896"/>
      <c r="K72" s="896"/>
      <c r="L72" s="896"/>
      <c r="M72" s="896"/>
      <c r="N72" s="896"/>
      <c r="O72" s="896"/>
      <c r="P72" s="897"/>
      <c r="Q72" s="898">
        <v>199</v>
      </c>
      <c r="R72" s="853"/>
      <c r="S72" s="853"/>
      <c r="T72" s="853"/>
      <c r="U72" s="853"/>
      <c r="V72" s="853">
        <v>191</v>
      </c>
      <c r="W72" s="853"/>
      <c r="X72" s="853"/>
      <c r="Y72" s="853"/>
      <c r="Z72" s="853"/>
      <c r="AA72" s="853">
        <v>8</v>
      </c>
      <c r="AB72" s="853"/>
      <c r="AC72" s="853"/>
      <c r="AD72" s="853"/>
      <c r="AE72" s="853"/>
      <c r="AF72" s="853">
        <v>8</v>
      </c>
      <c r="AG72" s="853"/>
      <c r="AH72" s="853"/>
      <c r="AI72" s="853"/>
      <c r="AJ72" s="853"/>
      <c r="AK72" s="853">
        <v>5</v>
      </c>
      <c r="AL72" s="853"/>
      <c r="AM72" s="853"/>
      <c r="AN72" s="853"/>
      <c r="AO72" s="853"/>
      <c r="AP72" s="853" t="s">
        <v>582</v>
      </c>
      <c r="AQ72" s="853"/>
      <c r="AR72" s="853"/>
      <c r="AS72" s="853"/>
      <c r="AT72" s="853"/>
      <c r="AU72" s="853" t="s">
        <v>582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564</v>
      </c>
      <c r="C73" s="896"/>
      <c r="D73" s="896"/>
      <c r="E73" s="896"/>
      <c r="F73" s="896"/>
      <c r="G73" s="896"/>
      <c r="H73" s="896"/>
      <c r="I73" s="896"/>
      <c r="J73" s="896"/>
      <c r="K73" s="896"/>
      <c r="L73" s="896"/>
      <c r="M73" s="896"/>
      <c r="N73" s="896"/>
      <c r="O73" s="896"/>
      <c r="P73" s="897"/>
      <c r="Q73" s="898">
        <v>161104</v>
      </c>
      <c r="R73" s="853"/>
      <c r="S73" s="853"/>
      <c r="T73" s="853"/>
      <c r="U73" s="853"/>
      <c r="V73" s="853">
        <v>157229</v>
      </c>
      <c r="W73" s="853"/>
      <c r="X73" s="853"/>
      <c r="Y73" s="853"/>
      <c r="Z73" s="853"/>
      <c r="AA73" s="853">
        <v>3875</v>
      </c>
      <c r="AB73" s="853"/>
      <c r="AC73" s="853"/>
      <c r="AD73" s="853"/>
      <c r="AE73" s="853"/>
      <c r="AF73" s="853">
        <v>3875</v>
      </c>
      <c r="AG73" s="853"/>
      <c r="AH73" s="853"/>
      <c r="AI73" s="853"/>
      <c r="AJ73" s="853"/>
      <c r="AK73" s="853" t="s">
        <v>586</v>
      </c>
      <c r="AL73" s="853"/>
      <c r="AM73" s="853"/>
      <c r="AN73" s="853"/>
      <c r="AO73" s="853"/>
      <c r="AP73" s="853" t="s">
        <v>582</v>
      </c>
      <c r="AQ73" s="853"/>
      <c r="AR73" s="853"/>
      <c r="AS73" s="853"/>
      <c r="AT73" s="853"/>
      <c r="AU73" s="853" t="s">
        <v>582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565</v>
      </c>
      <c r="C74" s="896"/>
      <c r="D74" s="896"/>
      <c r="E74" s="896"/>
      <c r="F74" s="896"/>
      <c r="G74" s="896"/>
      <c r="H74" s="896"/>
      <c r="I74" s="896"/>
      <c r="J74" s="896"/>
      <c r="K74" s="896"/>
      <c r="L74" s="896"/>
      <c r="M74" s="896"/>
      <c r="N74" s="896"/>
      <c r="O74" s="896"/>
      <c r="P74" s="897"/>
      <c r="Q74" s="898">
        <v>443</v>
      </c>
      <c r="R74" s="853"/>
      <c r="S74" s="853"/>
      <c r="T74" s="853"/>
      <c r="U74" s="853"/>
      <c r="V74" s="853">
        <v>430</v>
      </c>
      <c r="W74" s="853"/>
      <c r="X74" s="853"/>
      <c r="Y74" s="853"/>
      <c r="Z74" s="853"/>
      <c r="AA74" s="853">
        <v>13</v>
      </c>
      <c r="AB74" s="853"/>
      <c r="AC74" s="853"/>
      <c r="AD74" s="853"/>
      <c r="AE74" s="853"/>
      <c r="AF74" s="853">
        <v>13</v>
      </c>
      <c r="AG74" s="853"/>
      <c r="AH74" s="853"/>
      <c r="AI74" s="853"/>
      <c r="AJ74" s="853"/>
      <c r="AK74" s="853" t="s">
        <v>587</v>
      </c>
      <c r="AL74" s="853"/>
      <c r="AM74" s="853"/>
      <c r="AN74" s="853"/>
      <c r="AO74" s="853"/>
      <c r="AP74" s="853" t="s">
        <v>582</v>
      </c>
      <c r="AQ74" s="853"/>
      <c r="AR74" s="853"/>
      <c r="AS74" s="853"/>
      <c r="AT74" s="853"/>
      <c r="AU74" s="853" t="s">
        <v>582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566</v>
      </c>
      <c r="C75" s="896"/>
      <c r="D75" s="896"/>
      <c r="E75" s="896"/>
      <c r="F75" s="896"/>
      <c r="G75" s="896"/>
      <c r="H75" s="896"/>
      <c r="I75" s="896"/>
      <c r="J75" s="896"/>
      <c r="K75" s="896"/>
      <c r="L75" s="896"/>
      <c r="M75" s="896"/>
      <c r="N75" s="896"/>
      <c r="O75" s="896"/>
      <c r="P75" s="897"/>
      <c r="Q75" s="901">
        <v>303</v>
      </c>
      <c r="R75" s="902"/>
      <c r="S75" s="902"/>
      <c r="T75" s="902"/>
      <c r="U75" s="852"/>
      <c r="V75" s="903">
        <v>291</v>
      </c>
      <c r="W75" s="902"/>
      <c r="X75" s="902"/>
      <c r="Y75" s="902"/>
      <c r="Z75" s="852"/>
      <c r="AA75" s="903">
        <v>12</v>
      </c>
      <c r="AB75" s="902"/>
      <c r="AC75" s="902"/>
      <c r="AD75" s="902"/>
      <c r="AE75" s="852"/>
      <c r="AF75" s="903">
        <v>12</v>
      </c>
      <c r="AG75" s="902"/>
      <c r="AH75" s="902"/>
      <c r="AI75" s="902"/>
      <c r="AJ75" s="852"/>
      <c r="AK75" s="903">
        <v>19</v>
      </c>
      <c r="AL75" s="902"/>
      <c r="AM75" s="902"/>
      <c r="AN75" s="902"/>
      <c r="AO75" s="852"/>
      <c r="AP75" s="903" t="s">
        <v>583</v>
      </c>
      <c r="AQ75" s="902"/>
      <c r="AR75" s="902"/>
      <c r="AS75" s="902"/>
      <c r="AT75" s="852"/>
      <c r="AU75" s="903" t="s">
        <v>582</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10971</v>
      </c>
      <c r="AG88" s="864"/>
      <c r="AH88" s="864"/>
      <c r="AI88" s="864"/>
      <c r="AJ88" s="864"/>
      <c r="AK88" s="861"/>
      <c r="AL88" s="861"/>
      <c r="AM88" s="861"/>
      <c r="AN88" s="861"/>
      <c r="AO88" s="861"/>
      <c r="AP88" s="864">
        <v>23948</v>
      </c>
      <c r="AQ88" s="864"/>
      <c r="AR88" s="864"/>
      <c r="AS88" s="864"/>
      <c r="AT88" s="864"/>
      <c r="AU88" s="864">
        <v>628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624</v>
      </c>
      <c r="CS102" s="872"/>
      <c r="CT102" s="872"/>
      <c r="CU102" s="872"/>
      <c r="CV102" s="915"/>
      <c r="CW102" s="914">
        <v>38</v>
      </c>
      <c r="CX102" s="872"/>
      <c r="CY102" s="872"/>
      <c r="CZ102" s="872"/>
      <c r="DA102" s="915"/>
      <c r="DB102" s="914" t="s">
        <v>594</v>
      </c>
      <c r="DC102" s="872"/>
      <c r="DD102" s="872"/>
      <c r="DE102" s="872"/>
      <c r="DF102" s="915"/>
      <c r="DG102" s="914" t="s">
        <v>594</v>
      </c>
      <c r="DH102" s="872"/>
      <c r="DI102" s="872"/>
      <c r="DJ102" s="872"/>
      <c r="DK102" s="915"/>
      <c r="DL102" s="914" t="s">
        <v>594</v>
      </c>
      <c r="DM102" s="872"/>
      <c r="DN102" s="872"/>
      <c r="DO102" s="872"/>
      <c r="DP102" s="915"/>
      <c r="DQ102" s="914" t="s">
        <v>594</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5916400</v>
      </c>
      <c r="AB110" s="924"/>
      <c r="AC110" s="924"/>
      <c r="AD110" s="924"/>
      <c r="AE110" s="925"/>
      <c r="AF110" s="926">
        <v>5750631</v>
      </c>
      <c r="AG110" s="924"/>
      <c r="AH110" s="924"/>
      <c r="AI110" s="924"/>
      <c r="AJ110" s="925"/>
      <c r="AK110" s="926">
        <v>5623068</v>
      </c>
      <c r="AL110" s="924"/>
      <c r="AM110" s="924"/>
      <c r="AN110" s="924"/>
      <c r="AO110" s="925"/>
      <c r="AP110" s="927">
        <v>24.3</v>
      </c>
      <c r="AQ110" s="928"/>
      <c r="AR110" s="928"/>
      <c r="AS110" s="928"/>
      <c r="AT110" s="929"/>
      <c r="AU110" s="930" t="s">
        <v>67</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54061335</v>
      </c>
      <c r="BR110" s="959"/>
      <c r="BS110" s="959"/>
      <c r="BT110" s="959"/>
      <c r="BU110" s="959"/>
      <c r="BV110" s="959">
        <v>54791925</v>
      </c>
      <c r="BW110" s="959"/>
      <c r="BX110" s="959"/>
      <c r="BY110" s="959"/>
      <c r="BZ110" s="959"/>
      <c r="CA110" s="959">
        <v>55167585</v>
      </c>
      <c r="CB110" s="959"/>
      <c r="CC110" s="959"/>
      <c r="CD110" s="959"/>
      <c r="CE110" s="959"/>
      <c r="CF110" s="973">
        <v>238.1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425</v>
      </c>
      <c r="DH110" s="959"/>
      <c r="DI110" s="959"/>
      <c r="DJ110" s="959"/>
      <c r="DK110" s="959"/>
      <c r="DL110" s="959" t="s">
        <v>383</v>
      </c>
      <c r="DM110" s="959"/>
      <c r="DN110" s="959"/>
      <c r="DO110" s="959"/>
      <c r="DP110" s="959"/>
      <c r="DQ110" s="959" t="s">
        <v>425</v>
      </c>
      <c r="DR110" s="959"/>
      <c r="DS110" s="959"/>
      <c r="DT110" s="959"/>
      <c r="DU110" s="959"/>
      <c r="DV110" s="960" t="s">
        <v>425</v>
      </c>
      <c r="DW110" s="960"/>
      <c r="DX110" s="960"/>
      <c r="DY110" s="960"/>
      <c r="DZ110" s="961"/>
    </row>
    <row r="111" spans="1:131" s="226" customFormat="1" ht="26.25" customHeight="1">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383</v>
      </c>
      <c r="AB111" s="966"/>
      <c r="AC111" s="966"/>
      <c r="AD111" s="966"/>
      <c r="AE111" s="967"/>
      <c r="AF111" s="968" t="s">
        <v>383</v>
      </c>
      <c r="AG111" s="966"/>
      <c r="AH111" s="966"/>
      <c r="AI111" s="966"/>
      <c r="AJ111" s="967"/>
      <c r="AK111" s="968" t="s">
        <v>122</v>
      </c>
      <c r="AL111" s="966"/>
      <c r="AM111" s="966"/>
      <c r="AN111" s="966"/>
      <c r="AO111" s="967"/>
      <c r="AP111" s="969" t="s">
        <v>122</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265989</v>
      </c>
      <c r="BR111" s="952"/>
      <c r="BS111" s="952"/>
      <c r="BT111" s="952"/>
      <c r="BU111" s="952"/>
      <c r="BV111" s="952">
        <v>195699</v>
      </c>
      <c r="BW111" s="952"/>
      <c r="BX111" s="952"/>
      <c r="BY111" s="952"/>
      <c r="BZ111" s="952"/>
      <c r="CA111" s="952">
        <v>142029</v>
      </c>
      <c r="CB111" s="952"/>
      <c r="CC111" s="952"/>
      <c r="CD111" s="952"/>
      <c r="CE111" s="952"/>
      <c r="CF111" s="946">
        <v>0.6</v>
      </c>
      <c r="CG111" s="947"/>
      <c r="CH111" s="947"/>
      <c r="CI111" s="947"/>
      <c r="CJ111" s="947"/>
      <c r="CK111" s="977"/>
      <c r="CL111" s="978"/>
      <c r="CM111" s="948" t="s">
        <v>428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122</v>
      </c>
      <c r="DR111" s="952"/>
      <c r="DS111" s="952"/>
      <c r="DT111" s="952"/>
      <c r="DU111" s="952"/>
      <c r="DV111" s="953" t="s">
        <v>383</v>
      </c>
      <c r="DW111" s="953"/>
      <c r="DX111" s="953"/>
      <c r="DY111" s="953"/>
      <c r="DZ111" s="954"/>
    </row>
    <row r="112" spans="1:131" s="226" customFormat="1" ht="26.25" customHeight="1">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383</v>
      </c>
      <c r="AB112" s="991"/>
      <c r="AC112" s="991"/>
      <c r="AD112" s="991"/>
      <c r="AE112" s="992"/>
      <c r="AF112" s="993" t="s">
        <v>431</v>
      </c>
      <c r="AG112" s="991"/>
      <c r="AH112" s="991"/>
      <c r="AI112" s="991"/>
      <c r="AJ112" s="992"/>
      <c r="AK112" s="993" t="s">
        <v>383</v>
      </c>
      <c r="AL112" s="991"/>
      <c r="AM112" s="991"/>
      <c r="AN112" s="991"/>
      <c r="AO112" s="992"/>
      <c r="AP112" s="994" t="s">
        <v>383</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36359060</v>
      </c>
      <c r="BR112" s="952"/>
      <c r="BS112" s="952"/>
      <c r="BT112" s="952"/>
      <c r="BU112" s="952"/>
      <c r="BV112" s="952">
        <v>36272830</v>
      </c>
      <c r="BW112" s="952"/>
      <c r="BX112" s="952"/>
      <c r="BY112" s="952"/>
      <c r="BZ112" s="952"/>
      <c r="CA112" s="952">
        <v>36460781</v>
      </c>
      <c r="CB112" s="952"/>
      <c r="CC112" s="952"/>
      <c r="CD112" s="952"/>
      <c r="CE112" s="952"/>
      <c r="CF112" s="946">
        <v>157.4</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10080</v>
      </c>
      <c r="DH112" s="952"/>
      <c r="DI112" s="952"/>
      <c r="DJ112" s="952"/>
      <c r="DK112" s="952"/>
      <c r="DL112" s="952" t="s">
        <v>122</v>
      </c>
      <c r="DM112" s="952"/>
      <c r="DN112" s="952"/>
      <c r="DO112" s="952"/>
      <c r="DP112" s="952"/>
      <c r="DQ112" s="952" t="s">
        <v>383</v>
      </c>
      <c r="DR112" s="952"/>
      <c r="DS112" s="952"/>
      <c r="DT112" s="952"/>
      <c r="DU112" s="952"/>
      <c r="DV112" s="953" t="s">
        <v>383</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1841414</v>
      </c>
      <c r="AB113" s="966"/>
      <c r="AC113" s="966"/>
      <c r="AD113" s="966"/>
      <c r="AE113" s="967"/>
      <c r="AF113" s="968">
        <v>1882407</v>
      </c>
      <c r="AG113" s="966"/>
      <c r="AH113" s="966"/>
      <c r="AI113" s="966"/>
      <c r="AJ113" s="967"/>
      <c r="AK113" s="968">
        <v>1986932</v>
      </c>
      <c r="AL113" s="966"/>
      <c r="AM113" s="966"/>
      <c r="AN113" s="966"/>
      <c r="AO113" s="967"/>
      <c r="AP113" s="969">
        <v>8.6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1396182</v>
      </c>
      <c r="BR113" s="952"/>
      <c r="BS113" s="952"/>
      <c r="BT113" s="952"/>
      <c r="BU113" s="952"/>
      <c r="BV113" s="952">
        <v>1612865</v>
      </c>
      <c r="BW113" s="952"/>
      <c r="BX113" s="952"/>
      <c r="BY113" s="952"/>
      <c r="BZ113" s="952"/>
      <c r="CA113" s="952">
        <v>627699</v>
      </c>
      <c r="CB113" s="952"/>
      <c r="CC113" s="952"/>
      <c r="CD113" s="952"/>
      <c r="CE113" s="952"/>
      <c r="CF113" s="946">
        <v>2.7</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431</v>
      </c>
      <c r="DH113" s="991"/>
      <c r="DI113" s="991"/>
      <c r="DJ113" s="991"/>
      <c r="DK113" s="992"/>
      <c r="DL113" s="993" t="s">
        <v>122</v>
      </c>
      <c r="DM113" s="991"/>
      <c r="DN113" s="991"/>
      <c r="DO113" s="991"/>
      <c r="DP113" s="992"/>
      <c r="DQ113" s="993" t="s">
        <v>122</v>
      </c>
      <c r="DR113" s="991"/>
      <c r="DS113" s="991"/>
      <c r="DT113" s="991"/>
      <c r="DU113" s="992"/>
      <c r="DV113" s="994" t="s">
        <v>122</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32006</v>
      </c>
      <c r="AB114" s="991"/>
      <c r="AC114" s="991"/>
      <c r="AD114" s="991"/>
      <c r="AE114" s="992"/>
      <c r="AF114" s="993">
        <v>39022</v>
      </c>
      <c r="AG114" s="991"/>
      <c r="AH114" s="991"/>
      <c r="AI114" s="991"/>
      <c r="AJ114" s="992"/>
      <c r="AK114" s="993">
        <v>29375</v>
      </c>
      <c r="AL114" s="991"/>
      <c r="AM114" s="991"/>
      <c r="AN114" s="991"/>
      <c r="AO114" s="992"/>
      <c r="AP114" s="994">
        <v>0.1</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6999092</v>
      </c>
      <c r="BR114" s="952"/>
      <c r="BS114" s="952"/>
      <c r="BT114" s="952"/>
      <c r="BU114" s="952"/>
      <c r="BV114" s="952">
        <v>6955269</v>
      </c>
      <c r="BW114" s="952"/>
      <c r="BX114" s="952"/>
      <c r="BY114" s="952"/>
      <c r="BZ114" s="952"/>
      <c r="CA114" s="952">
        <v>7033807</v>
      </c>
      <c r="CB114" s="952"/>
      <c r="CC114" s="952"/>
      <c r="CD114" s="952"/>
      <c r="CE114" s="952"/>
      <c r="CF114" s="946">
        <v>30.4</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425</v>
      </c>
      <c r="DM114" s="991"/>
      <c r="DN114" s="991"/>
      <c r="DO114" s="991"/>
      <c r="DP114" s="992"/>
      <c r="DQ114" s="993" t="s">
        <v>383</v>
      </c>
      <c r="DR114" s="991"/>
      <c r="DS114" s="991"/>
      <c r="DT114" s="991"/>
      <c r="DU114" s="992"/>
      <c r="DV114" s="994" t="s">
        <v>383</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108497</v>
      </c>
      <c r="AB115" s="966"/>
      <c r="AC115" s="966"/>
      <c r="AD115" s="966"/>
      <c r="AE115" s="967"/>
      <c r="AF115" s="968">
        <v>78548</v>
      </c>
      <c r="AG115" s="966"/>
      <c r="AH115" s="966"/>
      <c r="AI115" s="966"/>
      <c r="AJ115" s="967"/>
      <c r="AK115" s="968">
        <v>60773</v>
      </c>
      <c r="AL115" s="966"/>
      <c r="AM115" s="966"/>
      <c r="AN115" s="966"/>
      <c r="AO115" s="967"/>
      <c r="AP115" s="969">
        <v>0.3</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383</v>
      </c>
      <c r="BW115" s="952"/>
      <c r="BX115" s="952"/>
      <c r="BY115" s="952"/>
      <c r="BZ115" s="952"/>
      <c r="CA115" s="952" t="s">
        <v>431</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425</v>
      </c>
      <c r="DM115" s="991"/>
      <c r="DN115" s="991"/>
      <c r="DO115" s="991"/>
      <c r="DP115" s="992"/>
      <c r="DQ115" s="993" t="s">
        <v>383</v>
      </c>
      <c r="DR115" s="991"/>
      <c r="DS115" s="991"/>
      <c r="DT115" s="991"/>
      <c r="DU115" s="992"/>
      <c r="DV115" s="994" t="s">
        <v>383</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383</v>
      </c>
      <c r="AB116" s="991"/>
      <c r="AC116" s="991"/>
      <c r="AD116" s="991"/>
      <c r="AE116" s="992"/>
      <c r="AF116" s="993">
        <v>86</v>
      </c>
      <c r="AG116" s="991"/>
      <c r="AH116" s="991"/>
      <c r="AI116" s="991"/>
      <c r="AJ116" s="992"/>
      <c r="AK116" s="993" t="s">
        <v>383</v>
      </c>
      <c r="AL116" s="991"/>
      <c r="AM116" s="991"/>
      <c r="AN116" s="991"/>
      <c r="AO116" s="992"/>
      <c r="AP116" s="994" t="s">
        <v>122</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122</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249852</v>
      </c>
      <c r="DH116" s="991"/>
      <c r="DI116" s="991"/>
      <c r="DJ116" s="991"/>
      <c r="DK116" s="992"/>
      <c r="DL116" s="993">
        <v>191729</v>
      </c>
      <c r="DM116" s="991"/>
      <c r="DN116" s="991"/>
      <c r="DO116" s="991"/>
      <c r="DP116" s="992"/>
      <c r="DQ116" s="993">
        <v>140200</v>
      </c>
      <c r="DR116" s="991"/>
      <c r="DS116" s="991"/>
      <c r="DT116" s="991"/>
      <c r="DU116" s="992"/>
      <c r="DV116" s="994">
        <v>0.6</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7898317</v>
      </c>
      <c r="AB117" s="1009"/>
      <c r="AC117" s="1009"/>
      <c r="AD117" s="1009"/>
      <c r="AE117" s="1010"/>
      <c r="AF117" s="1011">
        <v>7750694</v>
      </c>
      <c r="AG117" s="1009"/>
      <c r="AH117" s="1009"/>
      <c r="AI117" s="1009"/>
      <c r="AJ117" s="1010"/>
      <c r="AK117" s="1011">
        <v>7700148</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383</v>
      </c>
      <c r="BR117" s="952"/>
      <c r="BS117" s="952"/>
      <c r="BT117" s="952"/>
      <c r="BU117" s="952"/>
      <c r="BV117" s="952" t="s">
        <v>122</v>
      </c>
      <c r="BW117" s="952"/>
      <c r="BX117" s="952"/>
      <c r="BY117" s="952"/>
      <c r="BZ117" s="952"/>
      <c r="CA117" s="952" t="s">
        <v>383</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425</v>
      </c>
      <c r="DH117" s="991"/>
      <c r="DI117" s="991"/>
      <c r="DJ117" s="991"/>
      <c r="DK117" s="992"/>
      <c r="DL117" s="993" t="s">
        <v>122</v>
      </c>
      <c r="DM117" s="991"/>
      <c r="DN117" s="991"/>
      <c r="DO117" s="991"/>
      <c r="DP117" s="992"/>
      <c r="DQ117" s="993" t="s">
        <v>425</v>
      </c>
      <c r="DR117" s="991"/>
      <c r="DS117" s="991"/>
      <c r="DT117" s="991"/>
      <c r="DU117" s="992"/>
      <c r="DV117" s="994" t="s">
        <v>122</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431</v>
      </c>
      <c r="BR118" s="1030"/>
      <c r="BS118" s="1030"/>
      <c r="BT118" s="1030"/>
      <c r="BU118" s="1030"/>
      <c r="BV118" s="1030" t="s">
        <v>383</v>
      </c>
      <c r="BW118" s="1030"/>
      <c r="BX118" s="1030"/>
      <c r="BY118" s="1030"/>
      <c r="BZ118" s="1030"/>
      <c r="CA118" s="1030" t="s">
        <v>383</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383</v>
      </c>
      <c r="DM118" s="991"/>
      <c r="DN118" s="991"/>
      <c r="DO118" s="991"/>
      <c r="DP118" s="992"/>
      <c r="DQ118" s="993" t="s">
        <v>383</v>
      </c>
      <c r="DR118" s="991"/>
      <c r="DS118" s="991"/>
      <c r="DT118" s="991"/>
      <c r="DU118" s="992"/>
      <c r="DV118" s="994" t="s">
        <v>383</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383</v>
      </c>
      <c r="AB119" s="924"/>
      <c r="AC119" s="924"/>
      <c r="AD119" s="924"/>
      <c r="AE119" s="925"/>
      <c r="AF119" s="926" t="s">
        <v>122</v>
      </c>
      <c r="AG119" s="924"/>
      <c r="AH119" s="924"/>
      <c r="AI119" s="924"/>
      <c r="AJ119" s="925"/>
      <c r="AK119" s="926" t="s">
        <v>383</v>
      </c>
      <c r="AL119" s="924"/>
      <c r="AM119" s="924"/>
      <c r="AN119" s="924"/>
      <c r="AO119" s="925"/>
      <c r="AP119" s="927" t="s">
        <v>122</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451</v>
      </c>
      <c r="BP119" s="1038"/>
      <c r="BQ119" s="1029">
        <v>99081658</v>
      </c>
      <c r="BR119" s="1030"/>
      <c r="BS119" s="1030"/>
      <c r="BT119" s="1030"/>
      <c r="BU119" s="1030"/>
      <c r="BV119" s="1030">
        <v>99828588</v>
      </c>
      <c r="BW119" s="1030"/>
      <c r="BX119" s="1030"/>
      <c r="BY119" s="1030"/>
      <c r="BZ119" s="1030"/>
      <c r="CA119" s="1030">
        <v>99431901</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6057</v>
      </c>
      <c r="DH119" s="1016"/>
      <c r="DI119" s="1016"/>
      <c r="DJ119" s="1016"/>
      <c r="DK119" s="1017"/>
      <c r="DL119" s="1015">
        <v>3970</v>
      </c>
      <c r="DM119" s="1016"/>
      <c r="DN119" s="1016"/>
      <c r="DO119" s="1016"/>
      <c r="DP119" s="1017"/>
      <c r="DQ119" s="1015">
        <v>1829</v>
      </c>
      <c r="DR119" s="1016"/>
      <c r="DS119" s="1016"/>
      <c r="DT119" s="1016"/>
      <c r="DU119" s="1017"/>
      <c r="DV119" s="1018">
        <v>0</v>
      </c>
      <c r="DW119" s="1019"/>
      <c r="DX119" s="1019"/>
      <c r="DY119" s="1019"/>
      <c r="DZ119" s="1020"/>
    </row>
    <row r="120" spans="1:130" s="226" customFormat="1" ht="26.25" customHeight="1">
      <c r="A120" s="1091"/>
      <c r="B120" s="978"/>
      <c r="C120" s="948" t="s">
        <v>428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425</v>
      </c>
      <c r="AB120" s="991"/>
      <c r="AC120" s="991"/>
      <c r="AD120" s="991"/>
      <c r="AE120" s="992"/>
      <c r="AF120" s="993" t="s">
        <v>122</v>
      </c>
      <c r="AG120" s="991"/>
      <c r="AH120" s="991"/>
      <c r="AI120" s="991"/>
      <c r="AJ120" s="992"/>
      <c r="AK120" s="993" t="s">
        <v>425</v>
      </c>
      <c r="AL120" s="991"/>
      <c r="AM120" s="991"/>
      <c r="AN120" s="991"/>
      <c r="AO120" s="992"/>
      <c r="AP120" s="994" t="s">
        <v>383</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13498727</v>
      </c>
      <c r="BR120" s="959"/>
      <c r="BS120" s="959"/>
      <c r="BT120" s="959"/>
      <c r="BU120" s="959"/>
      <c r="BV120" s="959">
        <v>13461554</v>
      </c>
      <c r="BW120" s="959"/>
      <c r="BX120" s="959"/>
      <c r="BY120" s="959"/>
      <c r="BZ120" s="959"/>
      <c r="CA120" s="959">
        <v>13831528</v>
      </c>
      <c r="CB120" s="959"/>
      <c r="CC120" s="959"/>
      <c r="CD120" s="959"/>
      <c r="CE120" s="959"/>
      <c r="CF120" s="973">
        <v>59.7</v>
      </c>
      <c r="CG120" s="974"/>
      <c r="CH120" s="974"/>
      <c r="CI120" s="974"/>
      <c r="CJ120" s="974"/>
      <c r="CK120" s="1039" t="s">
        <v>455</v>
      </c>
      <c r="CL120" s="1040"/>
      <c r="CM120" s="1040"/>
      <c r="CN120" s="1040"/>
      <c r="CO120" s="1041"/>
      <c r="CP120" s="1047" t="s">
        <v>456</v>
      </c>
      <c r="CQ120" s="1048"/>
      <c r="CR120" s="1048"/>
      <c r="CS120" s="1048"/>
      <c r="CT120" s="1048"/>
      <c r="CU120" s="1048"/>
      <c r="CV120" s="1048"/>
      <c r="CW120" s="1048"/>
      <c r="CX120" s="1048"/>
      <c r="CY120" s="1048"/>
      <c r="CZ120" s="1048"/>
      <c r="DA120" s="1048"/>
      <c r="DB120" s="1048"/>
      <c r="DC120" s="1048"/>
      <c r="DD120" s="1048"/>
      <c r="DE120" s="1048"/>
      <c r="DF120" s="1049"/>
      <c r="DG120" s="958" t="s">
        <v>122</v>
      </c>
      <c r="DH120" s="959"/>
      <c r="DI120" s="959"/>
      <c r="DJ120" s="959"/>
      <c r="DK120" s="959"/>
      <c r="DL120" s="959">
        <v>24340861</v>
      </c>
      <c r="DM120" s="959"/>
      <c r="DN120" s="959"/>
      <c r="DO120" s="959"/>
      <c r="DP120" s="959"/>
      <c r="DQ120" s="959">
        <v>25881322</v>
      </c>
      <c r="DR120" s="959"/>
      <c r="DS120" s="959"/>
      <c r="DT120" s="959"/>
      <c r="DU120" s="959"/>
      <c r="DV120" s="960">
        <v>111.7</v>
      </c>
      <c r="DW120" s="960"/>
      <c r="DX120" s="960"/>
      <c r="DY120" s="960"/>
      <c r="DZ120" s="961"/>
    </row>
    <row r="121" spans="1:130" s="226" customFormat="1" ht="26.25" customHeight="1">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36168</v>
      </c>
      <c r="AB121" s="991"/>
      <c r="AC121" s="991"/>
      <c r="AD121" s="991"/>
      <c r="AE121" s="992"/>
      <c r="AF121" s="993">
        <v>10080</v>
      </c>
      <c r="AG121" s="991"/>
      <c r="AH121" s="991"/>
      <c r="AI121" s="991"/>
      <c r="AJ121" s="992"/>
      <c r="AK121" s="993" t="s">
        <v>383</v>
      </c>
      <c r="AL121" s="991"/>
      <c r="AM121" s="991"/>
      <c r="AN121" s="991"/>
      <c r="AO121" s="992"/>
      <c r="AP121" s="994" t="s">
        <v>383</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2274018</v>
      </c>
      <c r="BR121" s="952"/>
      <c r="BS121" s="952"/>
      <c r="BT121" s="952"/>
      <c r="BU121" s="952"/>
      <c r="BV121" s="952">
        <v>2718637</v>
      </c>
      <c r="BW121" s="952"/>
      <c r="BX121" s="952"/>
      <c r="BY121" s="952"/>
      <c r="BZ121" s="952"/>
      <c r="CA121" s="952">
        <v>2442974</v>
      </c>
      <c r="CB121" s="952"/>
      <c r="CC121" s="952"/>
      <c r="CD121" s="952"/>
      <c r="CE121" s="952"/>
      <c r="CF121" s="946">
        <v>10.5</v>
      </c>
      <c r="CG121" s="947"/>
      <c r="CH121" s="947"/>
      <c r="CI121" s="947"/>
      <c r="CJ121" s="947"/>
      <c r="CK121" s="1042"/>
      <c r="CL121" s="1043"/>
      <c r="CM121" s="1043"/>
      <c r="CN121" s="1043"/>
      <c r="CO121" s="1044"/>
      <c r="CP121" s="1052" t="s">
        <v>459</v>
      </c>
      <c r="CQ121" s="1053"/>
      <c r="CR121" s="1053"/>
      <c r="CS121" s="1053"/>
      <c r="CT121" s="1053"/>
      <c r="CU121" s="1053"/>
      <c r="CV121" s="1053"/>
      <c r="CW121" s="1053"/>
      <c r="CX121" s="1053"/>
      <c r="CY121" s="1053"/>
      <c r="CZ121" s="1053"/>
      <c r="DA121" s="1053"/>
      <c r="DB121" s="1053"/>
      <c r="DC121" s="1053"/>
      <c r="DD121" s="1053"/>
      <c r="DE121" s="1053"/>
      <c r="DF121" s="1054"/>
      <c r="DG121" s="951">
        <v>12248501</v>
      </c>
      <c r="DH121" s="952"/>
      <c r="DI121" s="952"/>
      <c r="DJ121" s="952"/>
      <c r="DK121" s="952"/>
      <c r="DL121" s="952">
        <v>11849453</v>
      </c>
      <c r="DM121" s="952"/>
      <c r="DN121" s="952"/>
      <c r="DO121" s="952"/>
      <c r="DP121" s="952"/>
      <c r="DQ121" s="952">
        <v>10515065</v>
      </c>
      <c r="DR121" s="952"/>
      <c r="DS121" s="952"/>
      <c r="DT121" s="952"/>
      <c r="DU121" s="952"/>
      <c r="DV121" s="953">
        <v>45.4</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431</v>
      </c>
      <c r="AB122" s="991"/>
      <c r="AC122" s="991"/>
      <c r="AD122" s="991"/>
      <c r="AE122" s="992"/>
      <c r="AF122" s="993" t="s">
        <v>122</v>
      </c>
      <c r="AG122" s="991"/>
      <c r="AH122" s="991"/>
      <c r="AI122" s="991"/>
      <c r="AJ122" s="992"/>
      <c r="AK122" s="993" t="s">
        <v>122</v>
      </c>
      <c r="AL122" s="991"/>
      <c r="AM122" s="991"/>
      <c r="AN122" s="991"/>
      <c r="AO122" s="992"/>
      <c r="AP122" s="994" t="s">
        <v>383</v>
      </c>
      <c r="AQ122" s="995"/>
      <c r="AR122" s="995"/>
      <c r="AS122" s="995"/>
      <c r="AT122" s="996"/>
      <c r="AU122" s="1024"/>
      <c r="AV122" s="1025"/>
      <c r="AW122" s="1025"/>
      <c r="AX122" s="1025"/>
      <c r="AY122" s="1026"/>
      <c r="AZ122" s="1006" t="s">
        <v>460</v>
      </c>
      <c r="BA122" s="997"/>
      <c r="BB122" s="997"/>
      <c r="BC122" s="997"/>
      <c r="BD122" s="997"/>
      <c r="BE122" s="997"/>
      <c r="BF122" s="997"/>
      <c r="BG122" s="997"/>
      <c r="BH122" s="997"/>
      <c r="BI122" s="997"/>
      <c r="BJ122" s="997"/>
      <c r="BK122" s="997"/>
      <c r="BL122" s="997"/>
      <c r="BM122" s="997"/>
      <c r="BN122" s="997"/>
      <c r="BO122" s="997"/>
      <c r="BP122" s="998"/>
      <c r="BQ122" s="1029">
        <v>60008631</v>
      </c>
      <c r="BR122" s="1030"/>
      <c r="BS122" s="1030"/>
      <c r="BT122" s="1030"/>
      <c r="BU122" s="1030"/>
      <c r="BV122" s="1030">
        <v>60102025</v>
      </c>
      <c r="BW122" s="1030"/>
      <c r="BX122" s="1030"/>
      <c r="BY122" s="1030"/>
      <c r="BZ122" s="1030"/>
      <c r="CA122" s="1030">
        <v>60941302</v>
      </c>
      <c r="CB122" s="1030"/>
      <c r="CC122" s="1030"/>
      <c r="CD122" s="1030"/>
      <c r="CE122" s="1030"/>
      <c r="CF122" s="1050">
        <v>263</v>
      </c>
      <c r="CG122" s="1051"/>
      <c r="CH122" s="1051"/>
      <c r="CI122" s="1051"/>
      <c r="CJ122" s="1051"/>
      <c r="CK122" s="1042"/>
      <c r="CL122" s="1043"/>
      <c r="CM122" s="1043"/>
      <c r="CN122" s="1043"/>
      <c r="CO122" s="1044"/>
      <c r="CP122" s="1052" t="s">
        <v>399</v>
      </c>
      <c r="CQ122" s="1053"/>
      <c r="CR122" s="1053"/>
      <c r="CS122" s="1053"/>
      <c r="CT122" s="1053"/>
      <c r="CU122" s="1053"/>
      <c r="CV122" s="1053"/>
      <c r="CW122" s="1053"/>
      <c r="CX122" s="1053"/>
      <c r="CY122" s="1053"/>
      <c r="CZ122" s="1053"/>
      <c r="DA122" s="1053"/>
      <c r="DB122" s="1053"/>
      <c r="DC122" s="1053"/>
      <c r="DD122" s="1053"/>
      <c r="DE122" s="1053"/>
      <c r="DF122" s="1054"/>
      <c r="DG122" s="951">
        <v>106680</v>
      </c>
      <c r="DH122" s="952"/>
      <c r="DI122" s="952"/>
      <c r="DJ122" s="952"/>
      <c r="DK122" s="952"/>
      <c r="DL122" s="952">
        <v>82516</v>
      </c>
      <c r="DM122" s="952"/>
      <c r="DN122" s="952"/>
      <c r="DO122" s="952"/>
      <c r="DP122" s="952"/>
      <c r="DQ122" s="952">
        <v>64394</v>
      </c>
      <c r="DR122" s="952"/>
      <c r="DS122" s="952"/>
      <c r="DT122" s="952"/>
      <c r="DU122" s="952"/>
      <c r="DV122" s="953">
        <v>0.3</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64904</v>
      </c>
      <c r="AB123" s="991"/>
      <c r="AC123" s="991"/>
      <c r="AD123" s="991"/>
      <c r="AE123" s="992"/>
      <c r="AF123" s="993">
        <v>61233</v>
      </c>
      <c r="AG123" s="991"/>
      <c r="AH123" s="991"/>
      <c r="AI123" s="991"/>
      <c r="AJ123" s="992"/>
      <c r="AK123" s="993">
        <v>53665</v>
      </c>
      <c r="AL123" s="991"/>
      <c r="AM123" s="991"/>
      <c r="AN123" s="991"/>
      <c r="AO123" s="992"/>
      <c r="AP123" s="994">
        <v>0.2</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461</v>
      </c>
      <c r="BP123" s="1038"/>
      <c r="BQ123" s="1097">
        <v>75781376</v>
      </c>
      <c r="BR123" s="1098"/>
      <c r="BS123" s="1098"/>
      <c r="BT123" s="1098"/>
      <c r="BU123" s="1098"/>
      <c r="BV123" s="1098">
        <v>76282216</v>
      </c>
      <c r="BW123" s="1098"/>
      <c r="BX123" s="1098"/>
      <c r="BY123" s="1098"/>
      <c r="BZ123" s="1098"/>
      <c r="CA123" s="1098">
        <v>77215804</v>
      </c>
      <c r="CB123" s="1098"/>
      <c r="CC123" s="1098"/>
      <c r="CD123" s="1098"/>
      <c r="CE123" s="1098"/>
      <c r="CF123" s="1031"/>
      <c r="CG123" s="1032"/>
      <c r="CH123" s="1032"/>
      <c r="CI123" s="1032"/>
      <c r="CJ123" s="1033"/>
      <c r="CK123" s="1042"/>
      <c r="CL123" s="1043"/>
      <c r="CM123" s="1043"/>
      <c r="CN123" s="1043"/>
      <c r="CO123" s="1044"/>
      <c r="CP123" s="1052" t="s">
        <v>462</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425</v>
      </c>
      <c r="DM123" s="991"/>
      <c r="DN123" s="991"/>
      <c r="DO123" s="991"/>
      <c r="DP123" s="992"/>
      <c r="DQ123" s="993" t="s">
        <v>425</v>
      </c>
      <c r="DR123" s="991"/>
      <c r="DS123" s="991"/>
      <c r="DT123" s="991"/>
      <c r="DU123" s="992"/>
      <c r="DV123" s="994" t="s">
        <v>122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122</v>
      </c>
      <c r="AG124" s="991"/>
      <c r="AH124" s="991"/>
      <c r="AI124" s="991"/>
      <c r="AJ124" s="992"/>
      <c r="AK124" s="993" t="s">
        <v>431</v>
      </c>
      <c r="AL124" s="991"/>
      <c r="AM124" s="991"/>
      <c r="AN124" s="991"/>
      <c r="AO124" s="992"/>
      <c r="AP124" s="994" t="s">
        <v>425</v>
      </c>
      <c r="AQ124" s="995"/>
      <c r="AR124" s="995"/>
      <c r="AS124" s="995"/>
      <c r="AT124" s="996"/>
      <c r="AU124" s="1093" t="s">
        <v>463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97.7</v>
      </c>
      <c r="BR124" s="1060"/>
      <c r="BS124" s="1060"/>
      <c r="BT124" s="1060"/>
      <c r="BU124" s="1060"/>
      <c r="BV124" s="1060">
        <v>99.6</v>
      </c>
      <c r="BW124" s="1060"/>
      <c r="BX124" s="1060"/>
      <c r="BY124" s="1060"/>
      <c r="BZ124" s="1060"/>
      <c r="CA124" s="1060">
        <v>95.8</v>
      </c>
      <c r="CB124" s="1060"/>
      <c r="CC124" s="1060"/>
      <c r="CD124" s="1060"/>
      <c r="CE124" s="1060"/>
      <c r="CF124" s="1061"/>
      <c r="CG124" s="1062"/>
      <c r="CH124" s="1062"/>
      <c r="CI124" s="1062"/>
      <c r="CJ124" s="1063"/>
      <c r="CK124" s="1045"/>
      <c r="CL124" s="1045"/>
      <c r="CM124" s="1045"/>
      <c r="CN124" s="1045"/>
      <c r="CO124" s="1046"/>
      <c r="CP124" s="1052" t="s">
        <v>464</v>
      </c>
      <c r="CQ124" s="1053"/>
      <c r="CR124" s="1053"/>
      <c r="CS124" s="1053"/>
      <c r="CT124" s="1053"/>
      <c r="CU124" s="1053"/>
      <c r="CV124" s="1053"/>
      <c r="CW124" s="1053"/>
      <c r="CX124" s="1053"/>
      <c r="CY124" s="1053"/>
      <c r="CZ124" s="1053"/>
      <c r="DA124" s="1053"/>
      <c r="DB124" s="1053"/>
      <c r="DC124" s="1053"/>
      <c r="DD124" s="1053"/>
      <c r="DE124" s="1053"/>
      <c r="DF124" s="1054"/>
      <c r="DG124" s="1037">
        <v>24003879</v>
      </c>
      <c r="DH124" s="1016"/>
      <c r="DI124" s="1016"/>
      <c r="DJ124" s="1016"/>
      <c r="DK124" s="1017"/>
      <c r="DL124" s="1015" t="s">
        <v>431</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431</v>
      </c>
      <c r="AB125" s="991"/>
      <c r="AC125" s="991"/>
      <c r="AD125" s="991"/>
      <c r="AE125" s="992"/>
      <c r="AF125" s="993" t="s">
        <v>383</v>
      </c>
      <c r="AG125" s="991"/>
      <c r="AH125" s="991"/>
      <c r="AI125" s="991"/>
      <c r="AJ125" s="992"/>
      <c r="AK125" s="993" t="s">
        <v>431</v>
      </c>
      <c r="AL125" s="991"/>
      <c r="AM125" s="991"/>
      <c r="AN125" s="991"/>
      <c r="AO125" s="992"/>
      <c r="AP125" s="994" t="s">
        <v>431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465</v>
      </c>
      <c r="CL125" s="1040"/>
      <c r="CM125" s="1040"/>
      <c r="CN125" s="1040"/>
      <c r="CO125" s="1041"/>
      <c r="CP125" s="972" t="s">
        <v>466</v>
      </c>
      <c r="CQ125" s="921"/>
      <c r="CR125" s="921"/>
      <c r="CS125" s="921"/>
      <c r="CT125" s="921"/>
      <c r="CU125" s="921"/>
      <c r="CV125" s="921"/>
      <c r="CW125" s="921"/>
      <c r="CX125" s="921"/>
      <c r="CY125" s="921"/>
      <c r="CZ125" s="921"/>
      <c r="DA125" s="921"/>
      <c r="DB125" s="921"/>
      <c r="DC125" s="921"/>
      <c r="DD125" s="921"/>
      <c r="DE125" s="921"/>
      <c r="DF125" s="922"/>
      <c r="DG125" s="958" t="s">
        <v>431</v>
      </c>
      <c r="DH125" s="959"/>
      <c r="DI125" s="959"/>
      <c r="DJ125" s="959"/>
      <c r="DK125" s="959"/>
      <c r="DL125" s="959" t="s">
        <v>122</v>
      </c>
      <c r="DM125" s="959"/>
      <c r="DN125" s="959"/>
      <c r="DO125" s="959"/>
      <c r="DP125" s="959"/>
      <c r="DQ125" s="959" t="s">
        <v>383</v>
      </c>
      <c r="DR125" s="959"/>
      <c r="DS125" s="959"/>
      <c r="DT125" s="959"/>
      <c r="DU125" s="959"/>
      <c r="DV125" s="960" t="s">
        <v>431</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2755</v>
      </c>
      <c r="AB126" s="991"/>
      <c r="AC126" s="991"/>
      <c r="AD126" s="991"/>
      <c r="AE126" s="992"/>
      <c r="AF126" s="993">
        <v>2333</v>
      </c>
      <c r="AG126" s="991"/>
      <c r="AH126" s="991"/>
      <c r="AI126" s="991"/>
      <c r="AJ126" s="992"/>
      <c r="AK126" s="993">
        <v>2300</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467</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4670</v>
      </c>
      <c r="AB127" s="991"/>
      <c r="AC127" s="991"/>
      <c r="AD127" s="991"/>
      <c r="AE127" s="992"/>
      <c r="AF127" s="993">
        <v>4902</v>
      </c>
      <c r="AG127" s="991"/>
      <c r="AH127" s="991"/>
      <c r="AI127" s="991"/>
      <c r="AJ127" s="992"/>
      <c r="AK127" s="993">
        <v>4808</v>
      </c>
      <c r="AL127" s="991"/>
      <c r="AM127" s="991"/>
      <c r="AN127" s="991"/>
      <c r="AO127" s="992"/>
      <c r="AP127" s="994">
        <v>0</v>
      </c>
      <c r="AQ127" s="995"/>
      <c r="AR127" s="995"/>
      <c r="AS127" s="995"/>
      <c r="AT127" s="996"/>
      <c r="AU127" s="262"/>
      <c r="AV127" s="262"/>
      <c r="AW127" s="262"/>
      <c r="AX127" s="1064" t="s">
        <v>469</v>
      </c>
      <c r="AY127" s="1065"/>
      <c r="AZ127" s="1065"/>
      <c r="BA127" s="1065"/>
      <c r="BB127" s="1065"/>
      <c r="BC127" s="1065"/>
      <c r="BD127" s="1065"/>
      <c r="BE127" s="1066"/>
      <c r="BF127" s="1067" t="s">
        <v>470</v>
      </c>
      <c r="BG127" s="1065"/>
      <c r="BH127" s="1065"/>
      <c r="BI127" s="1065"/>
      <c r="BJ127" s="1065"/>
      <c r="BK127" s="1065"/>
      <c r="BL127" s="1066"/>
      <c r="BM127" s="1067" t="s">
        <v>471</v>
      </c>
      <c r="BN127" s="1065"/>
      <c r="BO127" s="1065"/>
      <c r="BP127" s="1065"/>
      <c r="BQ127" s="1065"/>
      <c r="BR127" s="1065"/>
      <c r="BS127" s="1066"/>
      <c r="BT127" s="1067" t="s">
        <v>472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473</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431</v>
      </c>
      <c r="DM127" s="952"/>
      <c r="DN127" s="952"/>
      <c r="DO127" s="952"/>
      <c r="DP127" s="952"/>
      <c r="DQ127" s="952" t="s">
        <v>431</v>
      </c>
      <c r="DR127" s="952"/>
      <c r="DS127" s="952"/>
      <c r="DT127" s="952"/>
      <c r="DU127" s="952"/>
      <c r="DV127" s="953" t="s">
        <v>431</v>
      </c>
      <c r="DW127" s="953"/>
      <c r="DX127" s="953"/>
      <c r="DY127" s="953"/>
      <c r="DZ127" s="954"/>
    </row>
    <row r="128" spans="1:130" s="226" customFormat="1" ht="26.25" customHeight="1" thickBot="1">
      <c r="A128" s="1075" t="s">
        <v>474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475</v>
      </c>
      <c r="X128" s="1077"/>
      <c r="Y128" s="1077"/>
      <c r="Z128" s="1078"/>
      <c r="AA128" s="1079">
        <v>310496</v>
      </c>
      <c r="AB128" s="1080"/>
      <c r="AC128" s="1080"/>
      <c r="AD128" s="1080"/>
      <c r="AE128" s="1081"/>
      <c r="AF128" s="1082">
        <v>284257</v>
      </c>
      <c r="AG128" s="1080"/>
      <c r="AH128" s="1080"/>
      <c r="AI128" s="1080"/>
      <c r="AJ128" s="1081"/>
      <c r="AK128" s="1082">
        <v>250038</v>
      </c>
      <c r="AL128" s="1080"/>
      <c r="AM128" s="1080"/>
      <c r="AN128" s="1080"/>
      <c r="AO128" s="1081"/>
      <c r="AP128" s="1083"/>
      <c r="AQ128" s="1084"/>
      <c r="AR128" s="1084"/>
      <c r="AS128" s="1084"/>
      <c r="AT128" s="1085"/>
      <c r="AU128" s="262"/>
      <c r="AV128" s="262"/>
      <c r="AW128" s="262"/>
      <c r="AX128" s="920" t="s">
        <v>476</v>
      </c>
      <c r="AY128" s="921"/>
      <c r="AZ128" s="921"/>
      <c r="BA128" s="921"/>
      <c r="BB128" s="921"/>
      <c r="BC128" s="921"/>
      <c r="BD128" s="921"/>
      <c r="BE128" s="922"/>
      <c r="BF128" s="1086" t="s">
        <v>122</v>
      </c>
      <c r="BG128" s="1087"/>
      <c r="BH128" s="1087"/>
      <c r="BI128" s="1087"/>
      <c r="BJ128" s="1087"/>
      <c r="BK128" s="1087"/>
      <c r="BL128" s="1088"/>
      <c r="BM128" s="1086">
        <v>11.89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477</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383</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478</v>
      </c>
      <c r="X129" s="1106"/>
      <c r="Y129" s="1106"/>
      <c r="Z129" s="1107"/>
      <c r="AA129" s="990">
        <v>28999214</v>
      </c>
      <c r="AB129" s="991"/>
      <c r="AC129" s="991"/>
      <c r="AD129" s="991"/>
      <c r="AE129" s="992"/>
      <c r="AF129" s="993">
        <v>28894890</v>
      </c>
      <c r="AG129" s="991"/>
      <c r="AH129" s="991"/>
      <c r="AI129" s="991"/>
      <c r="AJ129" s="992"/>
      <c r="AK129" s="993">
        <v>28297888</v>
      </c>
      <c r="AL129" s="991"/>
      <c r="AM129" s="991"/>
      <c r="AN129" s="991"/>
      <c r="AO129" s="992"/>
      <c r="AP129" s="1108"/>
      <c r="AQ129" s="1109"/>
      <c r="AR129" s="1109"/>
      <c r="AS129" s="1109"/>
      <c r="AT129" s="1110"/>
      <c r="AU129" s="264"/>
      <c r="AV129" s="264"/>
      <c r="AW129" s="264"/>
      <c r="AX129" s="1099" t="s">
        <v>479</v>
      </c>
      <c r="AY129" s="982"/>
      <c r="AZ129" s="982"/>
      <c r="BA129" s="982"/>
      <c r="BB129" s="982"/>
      <c r="BC129" s="982"/>
      <c r="BD129" s="982"/>
      <c r="BE129" s="983"/>
      <c r="BF129" s="1100" t="s">
        <v>122</v>
      </c>
      <c r="BG129" s="1101"/>
      <c r="BH129" s="1101"/>
      <c r="BI129" s="1101"/>
      <c r="BJ129" s="1101"/>
      <c r="BK129" s="1101"/>
      <c r="BL129" s="1102"/>
      <c r="BM129" s="1100">
        <v>16.89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481</v>
      </c>
      <c r="X130" s="1106"/>
      <c r="Y130" s="1106"/>
      <c r="Z130" s="1107"/>
      <c r="AA130" s="990">
        <v>5154925</v>
      </c>
      <c r="AB130" s="991"/>
      <c r="AC130" s="991"/>
      <c r="AD130" s="991"/>
      <c r="AE130" s="992"/>
      <c r="AF130" s="993">
        <v>5255233</v>
      </c>
      <c r="AG130" s="991"/>
      <c r="AH130" s="991"/>
      <c r="AI130" s="991"/>
      <c r="AJ130" s="992"/>
      <c r="AK130" s="993">
        <v>5128167</v>
      </c>
      <c r="AL130" s="991"/>
      <c r="AM130" s="991"/>
      <c r="AN130" s="991"/>
      <c r="AO130" s="992"/>
      <c r="AP130" s="1108"/>
      <c r="AQ130" s="1109"/>
      <c r="AR130" s="1109"/>
      <c r="AS130" s="1109"/>
      <c r="AT130" s="1110"/>
      <c r="AU130" s="264"/>
      <c r="AV130" s="264"/>
      <c r="AW130" s="264"/>
      <c r="AX130" s="1099" t="s">
        <v>482</v>
      </c>
      <c r="AY130" s="982"/>
      <c r="AZ130" s="982"/>
      <c r="BA130" s="982"/>
      <c r="BB130" s="982"/>
      <c r="BC130" s="982"/>
      <c r="BD130" s="982"/>
      <c r="BE130" s="983"/>
      <c r="BF130" s="1136">
        <v>9.8000000000000007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483</v>
      </c>
      <c r="X131" s="1144"/>
      <c r="Y131" s="1144"/>
      <c r="Z131" s="1145"/>
      <c r="AA131" s="1037">
        <v>23844289</v>
      </c>
      <c r="AB131" s="1016"/>
      <c r="AC131" s="1016"/>
      <c r="AD131" s="1016"/>
      <c r="AE131" s="1017"/>
      <c r="AF131" s="1015">
        <v>23639657</v>
      </c>
      <c r="AG131" s="1016"/>
      <c r="AH131" s="1016"/>
      <c r="AI131" s="1016"/>
      <c r="AJ131" s="1017"/>
      <c r="AK131" s="1015">
        <v>23169721</v>
      </c>
      <c r="AL131" s="1016"/>
      <c r="AM131" s="1016"/>
      <c r="AN131" s="1016"/>
      <c r="AO131" s="1017"/>
      <c r="AP131" s="1146"/>
      <c r="AQ131" s="1147"/>
      <c r="AR131" s="1147"/>
      <c r="AS131" s="1147"/>
      <c r="AT131" s="1148"/>
      <c r="AU131" s="264"/>
      <c r="AV131" s="264"/>
      <c r="AW131" s="264"/>
      <c r="AX131" s="1118" t="s">
        <v>484</v>
      </c>
      <c r="AY131" s="1069"/>
      <c r="AZ131" s="1069"/>
      <c r="BA131" s="1069"/>
      <c r="BB131" s="1069"/>
      <c r="BC131" s="1069"/>
      <c r="BD131" s="1069"/>
      <c r="BE131" s="1070"/>
      <c r="BF131" s="1119">
        <v>95.8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486</v>
      </c>
      <c r="W132" s="1129"/>
      <c r="X132" s="1129"/>
      <c r="Y132" s="1129"/>
      <c r="Z132" s="1130"/>
      <c r="AA132" s="1131">
        <v>10.203265030000001</v>
      </c>
      <c r="AB132" s="1132"/>
      <c r="AC132" s="1132"/>
      <c r="AD132" s="1132"/>
      <c r="AE132" s="1133"/>
      <c r="AF132" s="1134">
        <v>9.3537905390000002</v>
      </c>
      <c r="AG132" s="1132"/>
      <c r="AH132" s="1132"/>
      <c r="AI132" s="1132"/>
      <c r="AJ132" s="1133"/>
      <c r="AK132" s="1134">
        <v>10.021454289999999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487</v>
      </c>
      <c r="W133" s="1112"/>
      <c r="X133" s="1112"/>
      <c r="Y133" s="1112"/>
      <c r="Z133" s="1113"/>
      <c r="AA133" s="1114">
        <v>10.5</v>
      </c>
      <c r="AB133" s="1115"/>
      <c r="AC133" s="1115"/>
      <c r="AD133" s="1115"/>
      <c r="AE133" s="1116"/>
      <c r="AF133" s="1114">
        <v>9.9</v>
      </c>
      <c r="AG133" s="1115"/>
      <c r="AH133" s="1115"/>
      <c r="AI133" s="1115"/>
      <c r="AJ133" s="1116"/>
      <c r="AK133" s="1114">
        <v>9.8000000000000007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r2i35iXUmhBaBlj8vlLZbsBbAIYa7JcTJguCoHDQFGIHoBk1m/HeY23UhEdrKug7YWT1xLH3ChoIJfFvK0jWQ==" saltValue="gikXRokxtsWayuEkJrK3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IxNPUrFshj5LEiLhQaJ1LvqEDtaxXF00NGzPM1n1CzTAGuf1PmIu3WDsYRb0oA2x17qXeuR82qwjjjGQmV9dA==" saltValue="vXjEZsDfYqBU3d3s/HrXk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7YJbmchJ8L4o4C4VG4twwFCzDAnP/inxV6yuu7zvLBTUfMGxAIYCEmxXqhd4xPx6NfD1PnJjqbNxWUz72ZQVA==" saltValue="qWYhrJodFDrUiXfd+30+F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496</v>
      </c>
      <c r="AL9" s="1155"/>
      <c r="AM9" s="1155"/>
      <c r="AN9" s="1156"/>
      <c r="AO9" s="292">
        <v>8060009</v>
      </c>
      <c r="AP9" s="292">
        <v>83070</v>
      </c>
      <c r="AQ9" s="293">
        <v>72828</v>
      </c>
      <c r="AR9" s="294">
        <v>14.1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497</v>
      </c>
      <c r="AL10" s="1155"/>
      <c r="AM10" s="1155"/>
      <c r="AN10" s="1156"/>
      <c r="AO10" s="295">
        <v>271997</v>
      </c>
      <c r="AP10" s="295">
        <v>2803</v>
      </c>
      <c r="AQ10" s="296">
        <v>5865</v>
      </c>
      <c r="AR10" s="297">
        <v>-52.2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498</v>
      </c>
      <c r="AL11" s="1155"/>
      <c r="AM11" s="1155"/>
      <c r="AN11" s="1156"/>
      <c r="AO11" s="295">
        <v>107216</v>
      </c>
      <c r="AP11" s="295">
        <v>1105</v>
      </c>
      <c r="AQ11" s="296">
        <v>5145</v>
      </c>
      <c r="AR11" s="297">
        <v>-78.5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499</v>
      </c>
      <c r="AL12" s="1155"/>
      <c r="AM12" s="1155"/>
      <c r="AN12" s="1156"/>
      <c r="AO12" s="295" t="s">
        <v>500</v>
      </c>
      <c r="AP12" s="295" t="s">
        <v>500</v>
      </c>
      <c r="AQ12" s="296">
        <v>1255</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501</v>
      </c>
      <c r="AL13" s="1155"/>
      <c r="AM13" s="1155"/>
      <c r="AN13" s="1156"/>
      <c r="AO13" s="295" t="s">
        <v>500</v>
      </c>
      <c r="AP13" s="295" t="s">
        <v>500</v>
      </c>
      <c r="AQ13" s="296">
        <v>1</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502</v>
      </c>
      <c r="AL14" s="1155"/>
      <c r="AM14" s="1155"/>
      <c r="AN14" s="1156"/>
      <c r="AO14" s="295">
        <v>185331</v>
      </c>
      <c r="AP14" s="295">
        <v>1910</v>
      </c>
      <c r="AQ14" s="296">
        <v>3026</v>
      </c>
      <c r="AR14" s="297">
        <v>-36.9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503</v>
      </c>
      <c r="AL15" s="1155"/>
      <c r="AM15" s="1155"/>
      <c r="AN15" s="1156"/>
      <c r="AO15" s="295" t="s">
        <v>500</v>
      </c>
      <c r="AP15" s="295" t="s">
        <v>500</v>
      </c>
      <c r="AQ15" s="296">
        <v>1617</v>
      </c>
      <c r="AR15" s="297" t="s">
        <v>500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504</v>
      </c>
      <c r="AL16" s="1158"/>
      <c r="AM16" s="1158"/>
      <c r="AN16" s="1159"/>
      <c r="AO16" s="295">
        <v>-788246</v>
      </c>
      <c r="AP16" s="295">
        <v>-8124</v>
      </c>
      <c r="AQ16" s="296">
        <v>-6841</v>
      </c>
      <c r="AR16" s="297">
        <v>18.8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7836307</v>
      </c>
      <c r="AP17" s="295">
        <v>80764</v>
      </c>
      <c r="AQ17" s="296">
        <v>82896</v>
      </c>
      <c r="AR17" s="297">
        <v>-2.6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509</v>
      </c>
      <c r="AL21" s="1150"/>
      <c r="AM21" s="1150"/>
      <c r="AN21" s="1151"/>
      <c r="AO21" s="307">
        <v>9.07</v>
      </c>
      <c r="AP21" s="308">
        <v>8.3000000000000007</v>
      </c>
      <c r="AQ21" s="309">
        <v>0.77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510</v>
      </c>
      <c r="AL22" s="1150"/>
      <c r="AM22" s="1150"/>
      <c r="AN22" s="1151"/>
      <c r="AO22" s="312">
        <v>94.6</v>
      </c>
      <c r="AP22" s="313">
        <v>98</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515</v>
      </c>
      <c r="AL32" s="1166"/>
      <c r="AM32" s="1166"/>
      <c r="AN32" s="1167"/>
      <c r="AO32" s="322">
        <v>5623068</v>
      </c>
      <c r="AP32" s="322">
        <v>57954</v>
      </c>
      <c r="AQ32" s="323">
        <v>54128</v>
      </c>
      <c r="AR32" s="324">
        <v>7.1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516</v>
      </c>
      <c r="AL33" s="1166"/>
      <c r="AM33" s="1166"/>
      <c r="AN33" s="1167"/>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517</v>
      </c>
      <c r="AL34" s="1166"/>
      <c r="AM34" s="1166"/>
      <c r="AN34" s="1167"/>
      <c r="AO34" s="322" t="s">
        <v>500</v>
      </c>
      <c r="AP34" s="322" t="s">
        <v>500</v>
      </c>
      <c r="AQ34" s="323">
        <v>36</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518</v>
      </c>
      <c r="AL35" s="1166"/>
      <c r="AM35" s="1166"/>
      <c r="AN35" s="1167"/>
      <c r="AO35" s="322">
        <v>1986932</v>
      </c>
      <c r="AP35" s="322">
        <v>20478</v>
      </c>
      <c r="AQ35" s="323">
        <v>14780</v>
      </c>
      <c r="AR35" s="324">
        <v>38.6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519</v>
      </c>
      <c r="AL36" s="1166"/>
      <c r="AM36" s="1166"/>
      <c r="AN36" s="1167"/>
      <c r="AO36" s="322">
        <v>29375</v>
      </c>
      <c r="AP36" s="322">
        <v>303</v>
      </c>
      <c r="AQ36" s="323">
        <v>1208</v>
      </c>
      <c r="AR36" s="324">
        <v>-74.900000000000006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520</v>
      </c>
      <c r="AL37" s="1166"/>
      <c r="AM37" s="1166"/>
      <c r="AN37" s="1167"/>
      <c r="AO37" s="322">
        <v>60773</v>
      </c>
      <c r="AP37" s="322">
        <v>626</v>
      </c>
      <c r="AQ37" s="323">
        <v>884</v>
      </c>
      <c r="AR37" s="324">
        <v>-29.2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521</v>
      </c>
      <c r="AL38" s="1169"/>
      <c r="AM38" s="1169"/>
      <c r="AN38" s="1170"/>
      <c r="AO38" s="325" t="s">
        <v>500</v>
      </c>
      <c r="AP38" s="325" t="s">
        <v>500</v>
      </c>
      <c r="AQ38" s="326">
        <v>2</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522</v>
      </c>
      <c r="AL39" s="1169"/>
      <c r="AM39" s="1169"/>
      <c r="AN39" s="1170"/>
      <c r="AO39" s="322">
        <v>-250038</v>
      </c>
      <c r="AP39" s="322">
        <v>-2577</v>
      </c>
      <c r="AQ39" s="323">
        <v>-4266</v>
      </c>
      <c r="AR39" s="324">
        <v>-39.6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523</v>
      </c>
      <c r="AL40" s="1166"/>
      <c r="AM40" s="1166"/>
      <c r="AN40" s="1167"/>
      <c r="AO40" s="322">
        <v>-5128167</v>
      </c>
      <c r="AP40" s="322">
        <v>-52853</v>
      </c>
      <c r="AQ40" s="323">
        <v>-48487</v>
      </c>
      <c r="AR40" s="324">
        <v>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2321943</v>
      </c>
      <c r="AP41" s="322">
        <v>23931</v>
      </c>
      <c r="AQ41" s="323">
        <v>18285</v>
      </c>
      <c r="AR41" s="324">
        <v>30.9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491</v>
      </c>
      <c r="AN49" s="1162" t="s">
        <v>527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3951759</v>
      </c>
      <c r="AN51" s="344">
        <v>39234</v>
      </c>
      <c r="AO51" s="345">
        <v>0</v>
      </c>
      <c r="AP51" s="346">
        <v>50840</v>
      </c>
      <c r="AQ51" s="347">
        <v>16.899999999999999</v>
      </c>
      <c r="AR51" s="348">
        <v>-16.899999999999999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2274107</v>
      </c>
      <c r="AN52" s="352">
        <v>22578</v>
      </c>
      <c r="AO52" s="353">
        <v>-1.6</v>
      </c>
      <c r="AP52" s="354">
        <v>25367</v>
      </c>
      <c r="AQ52" s="355">
        <v>9.1</v>
      </c>
      <c r="AR52" s="356">
        <v>-10.7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5143173</v>
      </c>
      <c r="AN53" s="344">
        <v>51549</v>
      </c>
      <c r="AO53" s="345">
        <v>31.4</v>
      </c>
      <c r="AP53" s="346">
        <v>53605</v>
      </c>
      <c r="AQ53" s="347">
        <v>5.4</v>
      </c>
      <c r="AR53" s="348">
        <v>26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2994134</v>
      </c>
      <c r="AN54" s="352">
        <v>30009</v>
      </c>
      <c r="AO54" s="353">
        <v>32.9</v>
      </c>
      <c r="AP54" s="354">
        <v>28343</v>
      </c>
      <c r="AQ54" s="355">
        <v>11.7</v>
      </c>
      <c r="AR54" s="356">
        <v>21.2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4903104</v>
      </c>
      <c r="AN55" s="344">
        <v>49539</v>
      </c>
      <c r="AO55" s="345">
        <v>-3.9</v>
      </c>
      <c r="AP55" s="346">
        <v>92247</v>
      </c>
      <c r="AQ55" s="347">
        <v>72.099999999999994</v>
      </c>
      <c r="AR55" s="348">
        <v>-76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2162681</v>
      </c>
      <c r="AN56" s="352">
        <v>21851</v>
      </c>
      <c r="AO56" s="353">
        <v>-27.2</v>
      </c>
      <c r="AP56" s="354">
        <v>37204</v>
      </c>
      <c r="AQ56" s="355">
        <v>31.3</v>
      </c>
      <c r="AR56" s="356">
        <v>-58.5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6192972</v>
      </c>
      <c r="AN57" s="344">
        <v>63156</v>
      </c>
      <c r="AO57" s="345">
        <v>27.5</v>
      </c>
      <c r="AP57" s="346">
        <v>67319</v>
      </c>
      <c r="AQ57" s="347">
        <v>-27</v>
      </c>
      <c r="AR57" s="348">
        <v>54.5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2732723</v>
      </c>
      <c r="AN58" s="352">
        <v>27868</v>
      </c>
      <c r="AO58" s="353">
        <v>27.5</v>
      </c>
      <c r="AP58" s="354">
        <v>38101</v>
      </c>
      <c r="AQ58" s="355">
        <v>2.4</v>
      </c>
      <c r="AR58" s="356">
        <v>25.1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7333073</v>
      </c>
      <c r="AN59" s="344">
        <v>75578</v>
      </c>
      <c r="AO59" s="345">
        <v>19.7</v>
      </c>
      <c r="AP59" s="346">
        <v>70615</v>
      </c>
      <c r="AQ59" s="347">
        <v>4.9000000000000004</v>
      </c>
      <c r="AR59" s="348">
        <v>14.8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3347852</v>
      </c>
      <c r="AN60" s="352">
        <v>34504</v>
      </c>
      <c r="AO60" s="353">
        <v>23.8</v>
      </c>
      <c r="AP60" s="354">
        <v>37382</v>
      </c>
      <c r="AQ60" s="355">
        <v>-1.9</v>
      </c>
      <c r="AR60" s="356">
        <v>25.7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5504816</v>
      </c>
      <c r="AN61" s="359">
        <v>55811</v>
      </c>
      <c r="AO61" s="360">
        <v>14.9</v>
      </c>
      <c r="AP61" s="361">
        <v>66925</v>
      </c>
      <c r="AQ61" s="362">
        <v>14.5</v>
      </c>
      <c r="AR61" s="348">
        <v>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2702299</v>
      </c>
      <c r="AN62" s="352">
        <v>27362</v>
      </c>
      <c r="AO62" s="353">
        <v>11.1</v>
      </c>
      <c r="AP62" s="354">
        <v>33279</v>
      </c>
      <c r="AQ62" s="355">
        <v>10.5</v>
      </c>
      <c r="AR62" s="356">
        <v>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wKAPstTLcqtiSzO4bY3hu09k6GbTIIYSy+I710Y/zL3S8NYwebOO1bX6npT7k68zvoVYiUqO699d3crisilEA==" saltValue="AvDwE7NgPopGg41j6Dfi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c0/8bJ0DHDhuOEx85wCELfxL3rv3Pf8vhuViSJvWwJKEJjp5DrisUMjahvNlXsiHIstcOnHveqHp5EH5eUcig==" saltValue="AT7p8RUwK5W+V3ZpJbJU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8jjO3YJAWFmCfdwxeBGvdbPW6z+iBZCujlbB0RDWs4GqG7Cn55ubniIMk4QyDbxT30lO5+p96RUUYsjMQFgXA==" saltValue="6GAxY7QDvatptlZA++tZ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74" t="s">
        <v>3</v>
      </c>
      <c r="D47" s="1174"/>
      <c r="E47" s="1175"/>
      <c r="F47" s="11">
        <v>21.84</v>
      </c>
      <c r="G47" s="12">
        <v>26.85</v>
      </c>
      <c r="H47" s="12">
        <v>26.61</v>
      </c>
      <c r="I47" s="12">
        <v>26.83</v>
      </c>
      <c r="J47" s="13">
        <v>27.03</v>
      </c>
    </row>
    <row r="48" spans="2:10" ht="57.75" customHeight="1">
      <c r="B48" s="14"/>
      <c r="C48" s="1176" t="s">
        <v>4</v>
      </c>
      <c r="D48" s="1176"/>
      <c r="E48" s="1177"/>
      <c r="F48" s="15">
        <v>6.03</v>
      </c>
      <c r="G48" s="16">
        <v>5.46</v>
      </c>
      <c r="H48" s="16">
        <v>5.35</v>
      </c>
      <c r="I48" s="16">
        <v>6.08</v>
      </c>
      <c r="J48" s="17">
        <v>5.6</v>
      </c>
    </row>
    <row r="49" spans="2:10" ht="57.75" customHeight="1" thickBot="1">
      <c r="B49" s="18"/>
      <c r="C49" s="1178" t="s">
        <v>5</v>
      </c>
      <c r="D49" s="1178"/>
      <c r="E49" s="1179"/>
      <c r="F49" s="19">
        <v>3.46</v>
      </c>
      <c r="G49" s="20">
        <v>3.89</v>
      </c>
      <c r="H49" s="20" t="s">
        <v>548</v>
      </c>
      <c r="I49" s="20">
        <v>0.84</v>
      </c>
      <c r="J49" s="21" t="s">
        <v>549</v>
      </c>
    </row>
    <row r="50" spans="2:10" ht="13.5" customHeight="1"/>
    <row r="51" spans="2:10" ht="13.5" hidden="1" customHeight="1"/>
    <row r="52" spans="2:10" ht="13.5" hidden="1" customHeight="1"/>
    <row r="53" spans="2:10" ht="13.5" hidden="1" customHeight="1"/>
  </sheetData>
  <sheetProtection algorithmName="SHA-512" hashValue="GzMta2dzeXsc4xJHRQ0Oy2lHVi4mS1qqd5+rKYQnNUTzRgAr2v6tbHHHh8aX39gv0Ztv+FJd6xUVbMeqxY675w==" saltValue="/+q30M6aqv92Wym1coyg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花巻市</cp:lastModifiedBy>
  <cp:lastPrinted>2019-03-14T06:48:42Z</cp:lastPrinted>
  <dcterms:created xsi:type="dcterms:W3CDTF">2019-02-14T01:21:15Z</dcterms:created>
  <dcterms:modified xsi:type="dcterms:W3CDTF">2019-03-14T06:48:45Z</dcterms:modified>
  <cp:category/>
</cp:coreProperties>
</file>