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c01財政課\DB\財政状況に関する公表\R4\⑥R2財政状況資料集　完成版公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<sst xmlns="http://schemas.openxmlformats.org/spreadsheetml/2006/main" count="1122" uniqueCount="609">
  <si>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</si>
  <si>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</si>
  <si>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</si>
  <si>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</si>
  <si>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</si>
  <si>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</si>
  <si>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</si>
  <si>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</si>
  <si>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</si>
  <si>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</si>
  <si>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</si>
  <si>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</si>
  <si>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</si>
  <si>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</si>
  <si>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</si>
  <si>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</si>
  <si>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</si>
  <si>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</si>
  <si>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</si>
  <si>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</si>
  <si>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</si>
  <si>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</si>
  <si>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</si>
  <si>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</si>
  <si>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</si>
  <si>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</si>
  <si>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</si>
  <si>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</si>
  <si>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</si>
  <si>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</si>
  <si>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</si>
  <si>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</si>
  <si>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</si>
  <si>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</si>
  <si>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</si>
  <si>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</si>
  <si>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</si>
  <si>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</si>
  <si>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</si>
  <si>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</si>
  <si>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</si>
  <si>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</si>
  <si>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</si>
  <si>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</si>
  <si>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</si>
  <si>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</si>
  <si>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</si>
  <si>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</si>
  <si>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</si>
  <si>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</si>
  <si>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</si>
  <si>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</si>
  <si>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</si>
  <si>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</si>
  <si>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</si>
  <si>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</si>
  <si>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</si>
  <si>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</si>
  <si>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</si>
  <si>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</si>
  <si>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</si>
  <si>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</si>
  <si>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</si>
  <si>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</si>
  <si>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</si>
  <si>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</si>
  <si>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</si>
  <si>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</si>
  <si>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</si>
  <si>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</si>
  <si>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</si>
  <si>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</si>
  <si>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</si>
  <si>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</si>
  <si>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</si>
  <si>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</si>
  <si>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</si>
  <si>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</si>
  <si>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</si>
  <si>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</si>
  <si>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</si>
  <si>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</si>
  <si>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</si>
  <si>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</si>
  <si>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</si>
  <si>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</si>
  <si>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</si>
  <si>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</si>
  <si>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</si>
  <si>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</si>
  <si>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</si>
  <si>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</si>
  <si>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</si>
  <si>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</si>
  <si>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</si>
  <si>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</si>
  <si>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</si>
  <si>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</si>
  <si>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花巻市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</si>
  <si>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</si>
  <si>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</si>
  <si>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</si>
  <si>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</si>
  <si>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</si>
  <si>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</si>
  <si>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</si>
  <si>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</si>
  <si>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</si>
  <si>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</si>
  <si>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</si>
  <si>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</si>
  <si>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</si>
  <si>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</si>
  <si>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</si>
  <si>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</si>
  <si>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</si>
  <si>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</si>
  <si>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</si>
  <si>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</si>
  <si>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</si>
  <si>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</si>
  <si>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</si>
  <si>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</si>
  <si>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</si>
  <si>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</si>
  <si>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</si>
  <si>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</si>
  <si>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</si>
  <si>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</si>
  <si>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</si>
  <si>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</si>
  <si>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</si>
  <si>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</si>
  <si>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</si>
  <si>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</si>
  <si>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</si>
  <si>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</si>
  <si>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</si>
  <si>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</si>
  <si>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</si>
  <si>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</si>
  <si>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</si>
  <si>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</si>
  <si>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</si>
  <si>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</si>
  <si>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</si>
  <si>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</si>
  <si>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</si>
  <si>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</si>
  <si>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</si>
  <si>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</si>
  <si>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</si>
  <si>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</si>
  <si>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</si>
  <si>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</si>
  <si>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</si>
  <si>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</si>
  <si>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</si>
  <si>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</si>
  <si>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</si>
  <si>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</si>
  <si>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</si>
  <si>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</si>
  <si>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</si>
  <si>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</si>
  <si>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</si>
  <si>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</si>
  <si>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</si>
  <si>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</si>
  <si>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</si>
  <si>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</si>
  <si>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</si>
  <si>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</si>
  <si>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</si>
  <si>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</si>
  <si>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</si>
  <si>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</si>
  <si>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</si>
  <si>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</si>
  <si>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</si>
  <si>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</si>
  <si>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</si>
  <si>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</si>
  <si>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</si>
  <si>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</si>
  <si>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</si>
  <si>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</si>
  <si>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</si>
  <si>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</si>
  <si>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</si>
  <si>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</si>
  <si>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</si>
  <si>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</si>
  <si>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</si>
  <si>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</si>
  <si>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</si>
  <si>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</si>
  <si>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</si>
  <si>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</si>
  <si>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</si>
  <si>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</si>
  <si>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</si>
  <si>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</si>
  <si>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</si>
  <si>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</si>
  <si>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</si>
  <si>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</si>
  <si>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</si>
  <si>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</si>
  <si>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</si>
  <si>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</si>
  <si>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岩手県花巻市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</si>
  <si>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</si>
  <si>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</si>
  <si>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</si>
  <si>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</si>
  <si>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</si>
  <si>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</si>
  <si>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</si>
  <si>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</si>
  <si>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</si>
  <si>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</si>
  <si>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</si>
  <si>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</si>
  <si>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</si>
  <si>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</si>
  <si>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</si>
  <si>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</si>
  <si>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</si>
  <si>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</si>
  <si>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</si>
  <si>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</si>
  <si>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</si>
  <si>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</si>
  <si>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</si>
  <si>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</si>
  <si>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</si>
  <si>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</si>
  <si>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</si>
  <si>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</si>
  <si>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</si>
  <si>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</si>
  <si>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</si>
  <si>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</si>
  <si>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</si>
  <si>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</si>
  <si>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</si>
  <si>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</si>
  <si>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</si>
  <si>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</si>
  <si>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</si>
  <si>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</si>
  <si>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</si>
  <si>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</si>
  <si>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</si>
  <si>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</si>
  <si>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</si>
  <si>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</si>
  <si>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</si>
  <si>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</si>
  <si>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</si>
  <si>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</si>
  <si>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</si>
  <si>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</si>
  <si>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</si>
  <si>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</si>
  <si>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</si>
  <si>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</si>
  <si>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</si>
  <si>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</si>
  <si>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</si>
  <si>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</si>
  <si>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</si>
  <si>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</si>
  <si>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</si>
  <si>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</si>
  <si>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</si>
  <si>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</si>
  <si>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</si>
  <si>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</si>
  <si>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</si>
  <si>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</si>
  <si>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</si>
  <si>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</si>
  <si>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</si>
  <si>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</si>
  <si>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</si>
  <si>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</si>
  <si>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</si>
  <si>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</si>
  <si>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</si>
  <si>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</si>
  <si>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</si>
  <si>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</si>
  <si>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</si>
  <si>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</si>
  <si>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</si>
  <si>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</si>
  <si>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</si>
  <si>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</si>
  <si>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</si>
  <si>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</si>
  <si>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</si>
  <si>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</si>
  <si>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</si>
  <si>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</si>
  <si>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</si>
  <si>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</si>
  <si>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</si>
  <si>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</si>
  <si>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</si>
  <si>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</si>
  <si>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</si>
  <si>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</si>
  <si>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</si>
  <si>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</si>
  <si>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</si>
  <si>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</si>
  <si>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</si>
  <si>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</si>
  <si>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</si>
  <si>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</si>
  <si>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</si>
  <si>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</si>
  <si>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</si>
  <si>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</si>
  <si>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</si>
  <si>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</si>
  <si>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</si>
  <si>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</si>
  <si>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</si>
  <si>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</si>
  <si>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</si>
  <si>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</si>
  <si>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</si>
  <si>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</si>
  <si>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</si>
  <si>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</si>
  <si>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</si>
  <si>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</si>
  <si>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</si>
  <si>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</si>
  <si>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</si>
  <si>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</si>
  <si>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</si>
  <si>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</si>
  <si>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</si>
  <si>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</si>
  <si>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</si>
  <si>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</si>
  <si>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</si>
  <si>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</si>
  <si>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</si>
  <si>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</si>
  <si>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</si>
  <si>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</si>
  <si>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</si>
  <si>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</si>
  <si>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</si>
  <si>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</si>
  <si>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</si>
  <si>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</si>
  <si>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</si>
  <si>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</si>
  <si>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</si>
  <si>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</si>
  <si>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</si>
  <si>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岩手県花巻市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</si>
  <si>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</si>
  <si>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</si>
  <si>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</si>
  <si>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</si>
  <si>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</si>
  <si>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</si>
  <si>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</si>
  <si>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</si>
  <si>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</si>
  <si>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</si>
  <si>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</si>
  <si>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</si>
  <si>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</si>
  <si>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</si>
  <si>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</si>
  <si>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</si>
  <si>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</si>
  <si>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</si>
  <si>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</si>
  <si>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</si>
  <si>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</si>
  <si>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</si>
  <si>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</si>
  <si>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</si>
  <si>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</si>
  <si>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</si>
  <si>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</si>
  <si>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</si>
  <si>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</si>
  <si>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</si>
  <si>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</si>
  <si>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</si>
  <si>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</si>
  <si>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</si>
  <si>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</si>
  <si>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</si>
  <si>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下水道事業会計</t>
    <phoneticPr fontId="5"/>
  </si>
  <si>
    <t>法適用企業</t>
    <phoneticPr fontId="5"/>
  </si>
  <si>
    <t>公設地方卸売市場事業特別会計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</si>
  <si>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</si>
  <si>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</si>
  <si>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</si>
  <si>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</si>
  <si>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</si>
  <si>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</si>
  <si>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</si>
  <si>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</si>
  <si>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</si>
  <si>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</si>
  <si>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</si>
  <si>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</si>
  <si>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</si>
  <si>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</si>
  <si>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</si>
  <si>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</si>
  <si>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</si>
  <si>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</si>
  <si>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</si>
  <si>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</si>
  <si>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</si>
  <si>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</si>
  <si>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</si>
  <si>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</si>
  <si>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</si>
  <si>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</si>
  <si>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</si>
  <si>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</si>
  <si>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</si>
  <si>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</si>
  <si>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</si>
  <si>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</si>
  <si>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</si>
  <si>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</si>
  <si>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</si>
  <si>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</si>
  <si>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</si>
  <si>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</si>
  <si>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</si>
  <si>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</si>
  <si>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</si>
  <si>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</si>
  <si>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</si>
  <si>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</si>
  <si>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</si>
  <si>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</si>
  <si>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</si>
  <si>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</si>
  <si>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</si>
  <si>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</si>
  <si>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</si>
  <si>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</si>
  <si>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</si>
  <si>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</si>
  <si>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</si>
  <si>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</si>
  <si>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</si>
  <si>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</si>
  <si>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</si>
  <si>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</si>
  <si>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公設地方卸売市場事業特別会計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</si>
  <si>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</si>
  <si>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</si>
  <si>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</si>
  <si>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</si>
  <si>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</si>
  <si>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</si>
  <si>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</si>
  <si>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</si>
  <si>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</si>
  <si>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</si>
  <si>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</si>
  <si>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</si>
  <si>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</si>
  <si>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</si>
  <si>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</si>
  <si>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</si>
  <si>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</si>
  <si>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</si>
  <si>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</si>
  <si>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</si>
  <si>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</si>
  <si>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</si>
  <si>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</si>
  <si>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</si>
  <si>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</si>
  <si>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</si>
  <si>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</si>
  <si>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</si>
  <si>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</si>
  <si>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</si>
  <si>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</si>
  <si>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</si>
  <si>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</si>
  <si>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</si>
  <si>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</si>
  <si>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</si>
  <si>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</si>
  <si>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</si>
  <si>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</si>
  <si>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</si>
  <si>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</si>
  <si>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</si>
  <si>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</si>
  <si>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</si>
  <si>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</si>
  <si>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</si>
  <si>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</si>
  <si>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</si>
  <si>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</si>
  <si>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</si>
  <si>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</si>
  <si>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</si>
  <si>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</si>
  <si>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</si>
  <si>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</si>
  <si>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</si>
  <si>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</si>
  <si>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</si>
  <si>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</si>
  <si>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</si>
  <si>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</si>
  <si>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</si>
  <si>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</si>
  <si>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</si>
  <si>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</si>
  <si>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</si>
  <si>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</si>
  <si>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</si>
  <si>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</si>
  <si>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</si>
  <si>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</si>
  <si>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</si>
  <si>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</si>
  <si>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</si>
  <si>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</si>
  <si>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</si>
  <si>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</si>
  <si>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</si>
  <si>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</si>
  <si>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</si>
  <si>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</si>
  <si>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</si>
  <si>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</si>
  <si>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</si>
  <si>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</si>
  <si>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</si>
  <si>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</si>
  <si>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0.97</t>
  </si>
  <si>
    <t>▲ 2.67</t>
  </si>
  <si>
    <t>▲ 3.23</t>
  </si>
  <si>
    <t>一般会計</t>
  </si>
  <si>
    <t>下水道事業会計</t>
  </si>
  <si>
    <t>介護保険特別会計</t>
  </si>
  <si>
    <t>公設地方卸売市場事業特別会計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</si>
  <si>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</si>
  <si>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</si>
  <si>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</si>
  <si>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</si>
  <si>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</si>
  <si>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</si>
  <si>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</si>
  <si>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</si>
  <si>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</si>
  <si>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</si>
  <si>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岩手中部水道企業団</t>
    <rPh sb="0" eb="2">
      <t>イワテ</t>
    </rPh>
    <rPh sb="2" eb="4">
      <t>チュウブ</t>
    </rPh>
    <rPh sb="4" eb="6">
      <t>スイドウ</t>
    </rPh>
    <rPh sb="6" eb="8">
      <t>キギョウ</t>
    </rPh>
    <rPh sb="8" eb="9">
      <t>ダン</t>
    </rPh>
    <phoneticPr fontId="2"/>
  </si>
  <si>
    <t>岩手中部広域行政組合</t>
    <rPh sb="0" eb="2">
      <t>イワテ</t>
    </rPh>
    <rPh sb="2" eb="4">
      <t>チュウブ</t>
    </rPh>
    <rPh sb="4" eb="6">
      <t>コウイキ</t>
    </rPh>
    <rPh sb="6" eb="8">
      <t>ギョウセイ</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</si>
  <si>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</si>
  <si>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</si>
  <si>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</si>
  <si>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9">
      <t>トクベツカイケイ</t>
    </rPh>
    <phoneticPr fontId="2"/>
  </si>
  <si>
    <t>北上地区広域行政組合</t>
    <rPh sb="0" eb="2">
      <t>キタカミ</t>
    </rPh>
    <rPh sb="2" eb="4">
      <t>チク</t>
    </rPh>
    <rPh sb="4" eb="6">
      <t>コウイキ</t>
    </rPh>
    <rPh sb="6" eb="8">
      <t>ギョウセイ</t>
    </rPh>
    <rPh sb="8" eb="10">
      <t>クミアイ</t>
    </rPh>
    <phoneticPr fontId="2"/>
  </si>
  <si>
    <t>-</t>
    <phoneticPr fontId="2"/>
  </si>
  <si>
    <t>とうわ地域資源開発公社</t>
    <rPh sb="3" eb="5">
      <t>チイキ</t>
    </rPh>
    <rPh sb="5" eb="7">
      <t>シゲン</t>
    </rPh>
    <rPh sb="7" eb="9">
      <t>カイハツ</t>
    </rPh>
    <rPh sb="9" eb="11">
      <t>コウシャ</t>
    </rPh>
    <phoneticPr fontId="2"/>
  </si>
  <si>
    <t>東和町総合サービス公社</t>
    <rPh sb="0" eb="3">
      <t>トウワチョウ</t>
    </rPh>
    <rPh sb="3" eb="5">
      <t>ソウゴウ</t>
    </rPh>
    <rPh sb="9" eb="11">
      <t>コウシャ</t>
    </rPh>
    <phoneticPr fontId="2"/>
  </si>
  <si>
    <t>花巻市体育協会</t>
    <rPh sb="0" eb="3">
      <t>ハナマキシ</t>
    </rPh>
    <rPh sb="3" eb="5">
      <t>タイイク</t>
    </rPh>
    <rPh sb="5" eb="7">
      <t>キョウカイ</t>
    </rPh>
    <phoneticPr fontId="2"/>
  </si>
  <si>
    <t>エーデルワイン</t>
  </si>
  <si>
    <t>土沢まちづくり会社</t>
    <rPh sb="0" eb="2">
      <t>ツチザワ</t>
    </rPh>
    <rPh sb="7" eb="9">
      <t>カイシャ</t>
    </rPh>
    <phoneticPr fontId="2"/>
  </si>
  <si>
    <t>花巻地域農業管理センター</t>
    <rPh sb="0" eb="2">
      <t>ハナマキ</t>
    </rPh>
    <rPh sb="2" eb="4">
      <t>チイキ</t>
    </rPh>
    <rPh sb="4" eb="6">
      <t>ノウギョウ</t>
    </rPh>
    <rPh sb="6" eb="8">
      <t>カンリ</t>
    </rPh>
    <phoneticPr fontId="2"/>
  </si>
  <si>
    <t>石鳥谷観光物産</t>
    <rPh sb="0" eb="3">
      <t>イシドリヤ</t>
    </rPh>
    <rPh sb="3" eb="5">
      <t>カンコウ</t>
    </rPh>
    <rPh sb="5" eb="7">
      <t>ブッサン</t>
    </rPh>
    <phoneticPr fontId="2"/>
  </si>
  <si>
    <t>花巻国際交流協会</t>
    <rPh sb="0" eb="2">
      <t>ハナマキ</t>
    </rPh>
    <rPh sb="2" eb="4">
      <t>コクサイ</t>
    </rPh>
    <rPh sb="4" eb="6">
      <t>コウリュウ</t>
    </rPh>
    <rPh sb="6" eb="8">
      <t>キョウカイ</t>
    </rPh>
    <phoneticPr fontId="2"/>
  </si>
  <si>
    <t>花巻市清掃</t>
    <rPh sb="0" eb="3">
      <t>ハナマキシ</t>
    </rPh>
    <rPh sb="3" eb="5">
      <t>セイソウ</t>
    </rPh>
    <phoneticPr fontId="2"/>
  </si>
  <si>
    <t>まちづくり基金</t>
    <rPh sb="5" eb="7">
      <t>キキン</t>
    </rPh>
    <phoneticPr fontId="5"/>
  </si>
  <si>
    <t>国際交流基金</t>
    <rPh sb="0" eb="2">
      <t>コクサイ</t>
    </rPh>
    <rPh sb="2" eb="4">
      <t>コウリュウ</t>
    </rPh>
    <rPh sb="4" eb="6">
      <t>キキン</t>
    </rPh>
    <phoneticPr fontId="5"/>
  </si>
  <si>
    <t>福祉対策基金</t>
    <phoneticPr fontId="5"/>
  </si>
  <si>
    <t>国営土地改良事業償還基金</t>
    <phoneticPr fontId="5"/>
  </si>
  <si>
    <t>森林環境譲与税基金</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</si>
  <si>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</si>
  <si>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</si>
  <si>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</si>
  <si>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</si>
  <si>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</si>
  <si>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</si>
  <si>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前年度に比べ大きく減少しているが、類似団体平均よりも高い状況が続いている。分母を構成する標準財政規模に係る標準税収入額等が増加した。また分子を構成する将来負担額及び充当可能財源は、充当可能基金である財政調整基金残高やまちづくり基金残高が増加したものの、公営企業等繰入見込額の大幅な減に伴い減少した。分母が増加し、分子が大きく減少したため、将来負担比率が減少した。
・有形固定資産減価償却率については、類似団体平均と比べると低い水準となっているが、近年上昇傾向にあるため、計画的な点検や修繕により、施設の長寿命化を図り、老朽化の抑制を行っていく。</t>
    <rPh sb="19" eb="20">
      <t>オオ</t>
    </rPh>
    <rPh sb="50" eb="52">
      <t>ブンボ</t>
    </rPh>
    <rPh sb="53" eb="55">
      <t>コウセイ</t>
    </rPh>
    <rPh sb="57" eb="59">
      <t>ヒョウジュン</t>
    </rPh>
    <rPh sb="59" eb="61">
      <t>ザイセイ</t>
    </rPh>
    <rPh sb="61" eb="63">
      <t>キボ</t>
    </rPh>
    <rPh sb="64" eb="65">
      <t>カカ</t>
    </rPh>
    <rPh sb="66" eb="68">
      <t>ヒョウジュン</t>
    </rPh>
    <rPh sb="68" eb="69">
      <t>ゼイ</t>
    </rPh>
    <rPh sb="69" eb="71">
      <t>シュウニュウ</t>
    </rPh>
    <rPh sb="71" eb="72">
      <t>ガク</t>
    </rPh>
    <rPh sb="72" eb="73">
      <t>トウ</t>
    </rPh>
    <rPh sb="74" eb="76">
      <t>ゾウカ</t>
    </rPh>
    <rPh sb="88" eb="90">
      <t>ショウライ</t>
    </rPh>
    <rPh sb="90" eb="92">
      <t>フタン</t>
    </rPh>
    <rPh sb="92" eb="93">
      <t>ガク</t>
    </rPh>
    <rPh sb="93" eb="94">
      <t>オヨ</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</si>
  <si>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</si>
  <si>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</si>
  <si>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</si>
  <si>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</si>
  <si>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</si>
  <si>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</si>
  <si>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度比△0.7％となっている。減少要因について、分母である標準財政規模は、合併算定替等に伴う普通交付税の減少や臨時財政対策債発行可能額の減少により減っている。また、分子を構成している元利償還金及び準元利償還金が、償還終了に伴い償還額の減少により減っている。分子の減少割合が分母の減少割合を上回ったため、実質公債費比率は減少した。
・将来負担比率は、前年度比△12.7％となっている。減少要因は、分母を構成する標準税収入額等が増加したが、分子を構成する公営企業等繰入見込額が大きく減少したため、将来負担比率が減少した。
・両指標ともに減少傾向ではあるが、類似団体平均に比べ高い水準である。合併特例債や過疎対策事業債など交付税措置が有利な起債を活用することにより、将来負担比率の増加抑制に努めるとともに、今後も経費削減など財政の健全化に努める。</t>
    <rPh sb="96" eb="98">
      <t>コウセイ</t>
    </rPh>
    <rPh sb="229" eb="231">
      <t>ブンシ</t>
    </rPh>
    <rPh sb="232" eb="234">
      <t>コウセイ</t>
    </rPh>
    <rPh sb="247" eb="248">
      <t>オオ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</si>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</sst>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E857-4328-8EAD-E41393D12E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63156</c:v>
                </c:pt>
                <c:pt idx="1">
                  <c:v>75578</c:v>
                </c:pt>
                <c:pt idx="2">
                  <c:v>73530</c:v>
                </c:pt>
                <c:pt idx="3">
                  <c:v>76107</c:v>
                </c:pt>
                <c:pt idx="4">
                  <c:v>68455</c:v>
                </c:pt>
              </c:numCache>
            </c:numRef>
          </c:val>
          <c:smooth val="0"/>
          <c:extLst>
            <c:ext xmlns:c16="http://schemas.microsoft.com/office/drawing/2014/chart" uri="{C3380CC4-5D6E-409C-BE32-E72D297353CC}">
              <c16:uniqueId val="{00000001-E857-4328-8EAD-E41393D12EB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6.08</c:v>
                </c:pt>
                <c:pt idx="1">
                  <c:v>5.6</c:v>
                </c:pt>
                <c:pt idx="2">
                  <c:v>3.92</c:v>
                </c:pt>
                <c:pt idx="3">
                  <c:v>3.61</c:v>
                </c:pt>
                <c:pt idx="4">
                  <c:v>4.34</c:v>
                </c:pt>
              </c:numCache>
            </c:numRef>
          </c:val>
          <c:extLst>
            <c:ext xmlns:c16="http://schemas.microsoft.com/office/drawing/2014/chart" uri="{C3380CC4-5D6E-409C-BE32-E72D297353CC}">
              <c16:uniqueId val="{00000000-A7A9-4465-9D8D-A12B057AF7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26.83</c:v>
                </c:pt>
                <c:pt idx="1">
                  <c:v>27.03</c:v>
                </c:pt>
                <c:pt idx="2">
                  <c:v>26.45</c:v>
                </c:pt>
                <c:pt idx="3">
                  <c:v>23.92</c:v>
                </c:pt>
                <c:pt idx="4">
                  <c:v>25.28</c:v>
                </c:pt>
              </c:numCache>
            </c:numRef>
          </c:val>
          <c:extLst>
            <c:ext xmlns:c16="http://schemas.microsoft.com/office/drawing/2014/chart" uri="{C3380CC4-5D6E-409C-BE32-E72D297353CC}">
              <c16:uniqueId val="{00000001-A7A9-4465-9D8D-A12B057AF7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0.84</c:v>
                </c:pt>
                <c:pt idx="1">
                  <c:v>-0.97</c:v>
                </c:pt>
                <c:pt idx="2">
                  <c:v>-2.67</c:v>
                </c:pt>
                <c:pt idx="3">
                  <c:v>-3.23</c:v>
                </c:pt>
                <c:pt idx="4">
                  <c:v>2.59</c:v>
                </c:pt>
              </c:numCache>
            </c:numRef>
          </c:val>
          <c:smooth val="0"/>
          <c:extLst>
            <c:ext xmlns:c16="http://schemas.microsoft.com/office/drawing/2014/chart" uri="{C3380CC4-5D6E-409C-BE32-E72D297353CC}">
              <c16:uniqueId val="{00000002-A7A9-4465-9D8D-A12B057AF7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0.52</c:v>
                </c:pt>
                <c:pt idx="4">
                  <c:v>#N/A</c:v>
                </c:pt>
                <c:pt idx="5">
                  <c:v>0.02</c:v>
                </c:pt>
                <c:pt idx="6">
                  <c:v>#N/A</c:v>
                </c:pt>
                <c:pt idx="7">
                  <c:v>0</c:v>
                </c:pt>
                <c:pt idx="8">
                  <c:v>0</c:v>
                </c:pt>
                <c:pt idx="9">
                  <c:v>0</c:v>
                </c:pt>
              </c:numCache>
            </c:numRef>
          </c:val>
          <c:extLst>
            <c:ext xmlns:c16="http://schemas.microsoft.com/office/drawing/2014/chart" uri="{C3380CC4-5D6E-409C-BE32-E72D297353CC}">
              <c16:uniqueId val="{00000000-295C-4A61-B94C-D0115D1FF1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5C-4A61-B94C-D0115D1FF1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5C-4A61-B94C-D0115D1FF1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5C-4A61-B94C-D0115D1FF1D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95C-4A61-B94C-D0115D1FF1D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1.46</c:v>
                </c:pt>
                <c:pt idx="2">
                  <c:v>#N/A</c:v>
                </c:pt>
                <c:pt idx="3">
                  <c:v>1.71</c:v>
                </c:pt>
                <c:pt idx="4">
                  <c:v>#N/A</c:v>
                </c:pt>
                <c:pt idx="5">
                  <c:v>0.01</c:v>
                </c:pt>
                <c:pt idx="6">
                  <c:v>#N/A</c:v>
                </c:pt>
                <c:pt idx="7">
                  <c:v>0</c:v>
                </c:pt>
                <c:pt idx="8">
                  <c:v>#N/A</c:v>
                </c:pt>
                <c:pt idx="9">
                  <c:v>0</c:v>
                </c:pt>
              </c:numCache>
            </c:numRef>
          </c:val>
          <c:extLst>
            <c:ext xmlns:c16="http://schemas.microsoft.com/office/drawing/2014/chart" uri="{C3380CC4-5D6E-409C-BE32-E72D297353CC}">
              <c16:uniqueId val="{00000005-295C-4A61-B94C-D0115D1FF1DF}"/>
            </c:ext>
          </c:extLst>
        </c:ser>
        <c:ser>
          <c:idx val="6"/>
          <c:order val="6"/>
          <c:tx>
            <c:strRef>
              <c:f>データシート!$A$33</c:f>
              <c:strCache>
                <c:ptCount val="1"/>
                <c:pt idx="0">
                  <c:v>公設地方卸売市場事業特別会計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6-295C-4A61-B94C-D0115D1FF1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0.96</c:v>
                </c:pt>
                <c:pt idx="2">
                  <c:v>#N/A</c:v>
                </c:pt>
                <c:pt idx="3">
                  <c:v>0.87</c:v>
                </c:pt>
                <c:pt idx="4">
                  <c:v>#N/A</c:v>
                </c:pt>
                <c:pt idx="5">
                  <c:v>1.24</c:v>
                </c:pt>
                <c:pt idx="6">
                  <c:v>#N/A</c:v>
                </c:pt>
                <c:pt idx="7">
                  <c:v>0.37</c:v>
                </c:pt>
                <c:pt idx="8">
                  <c:v>#N/A</c:v>
                </c:pt>
                <c:pt idx="9">
                  <c:v>0.49</c:v>
                </c:pt>
              </c:numCache>
            </c:numRef>
          </c:val>
          <c:extLst>
            <c:ext xmlns:c16="http://schemas.microsoft.com/office/drawing/2014/chart" uri="{C3380CC4-5D6E-409C-BE32-E72D297353CC}">
              <c16:uniqueId val="{00000007-295C-4A61-B94C-D0115D1FF1D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0.15</c:v>
                </c:pt>
                <c:pt idx="2">
                  <c:v>#N/A</c:v>
                </c:pt>
                <c:pt idx="3">
                  <c:v>1.67</c:v>
                </c:pt>
                <c:pt idx="4">
                  <c:v>#N/A</c:v>
                </c:pt>
                <c:pt idx="5">
                  <c:v>2.91</c:v>
                </c:pt>
                <c:pt idx="6">
                  <c:v>#N/A</c:v>
                </c:pt>
                <c:pt idx="7">
                  <c:v>1.06</c:v>
                </c:pt>
                <c:pt idx="8">
                  <c:v>#N/A</c:v>
                </c:pt>
                <c:pt idx="9">
                  <c:v>1.01</c:v>
                </c:pt>
              </c:numCache>
            </c:numRef>
          </c:val>
          <c:extLst>
            <c:ext xmlns:c16="http://schemas.microsoft.com/office/drawing/2014/chart" uri="{C3380CC4-5D6E-409C-BE32-E72D297353CC}">
              <c16:uniqueId val="{00000008-295C-4A61-B94C-D0115D1FF1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6.08</c:v>
                </c:pt>
                <c:pt idx="2">
                  <c:v>#N/A</c:v>
                </c:pt>
                <c:pt idx="3">
                  <c:v>5.6</c:v>
                </c:pt>
                <c:pt idx="4">
                  <c:v>#N/A</c:v>
                </c:pt>
                <c:pt idx="5">
                  <c:v>3.92</c:v>
                </c:pt>
                <c:pt idx="6">
                  <c:v>#N/A</c:v>
                </c:pt>
                <c:pt idx="7">
                  <c:v>3.61</c:v>
                </c:pt>
                <c:pt idx="8">
                  <c:v>#N/A</c:v>
                </c:pt>
                <c:pt idx="9">
                  <c:v>4.34</c:v>
                </c:pt>
              </c:numCache>
            </c:numRef>
          </c:val>
          <c:extLst>
            <c:ext xmlns:c16="http://schemas.microsoft.com/office/drawing/2014/chart" uri="{C3380CC4-5D6E-409C-BE32-E72D297353CC}">
              <c16:uniqueId val="{00000009-295C-4A61-B94C-D0115D1FF1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5539</c:v>
                </c:pt>
                <c:pt idx="5">
                  <c:v>5378</c:v>
                </c:pt>
                <c:pt idx="8">
                  <c:v>5321</c:v>
                </c:pt>
                <c:pt idx="11">
                  <c:v>5207</c:v>
                </c:pt>
                <c:pt idx="14">
                  <c:v>5194</c:v>
                </c:pt>
              </c:numCache>
            </c:numRef>
          </c:val>
          <c:extLst>
            <c:ext xmlns:c16="http://schemas.microsoft.com/office/drawing/2014/chart" uri="{C3380CC4-5D6E-409C-BE32-E72D297353CC}">
              <c16:uniqueId val="{00000000-4B2D-4FE7-9D1D-EE1EC09F47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2D-4FE7-9D1D-EE1EC09F47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79</c:v>
                </c:pt>
                <c:pt idx="3">
                  <c:v>61</c:v>
                </c:pt>
                <c:pt idx="6">
                  <c:v>55</c:v>
                </c:pt>
                <c:pt idx="9">
                  <c:v>35</c:v>
                </c:pt>
                <c:pt idx="12">
                  <c:v>25</c:v>
                </c:pt>
              </c:numCache>
            </c:numRef>
          </c:val>
          <c:extLst>
            <c:ext xmlns:c16="http://schemas.microsoft.com/office/drawing/2014/chart" uri="{C3380CC4-5D6E-409C-BE32-E72D297353CC}">
              <c16:uniqueId val="{00000002-4B2D-4FE7-9D1D-EE1EC09F47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29</c:v>
                </c:pt>
                <c:pt idx="6">
                  <c:v>49</c:v>
                </c:pt>
                <c:pt idx="9">
                  <c:v>42</c:v>
                </c:pt>
                <c:pt idx="12">
                  <c:v>50</c:v>
                </c:pt>
              </c:numCache>
            </c:numRef>
          </c:val>
          <c:extLst>
            <c:ext xmlns:c16="http://schemas.microsoft.com/office/drawing/2014/chart" uri="{C3380CC4-5D6E-409C-BE32-E72D297353CC}">
              <c16:uniqueId val="{00000003-4B2D-4FE7-9D1D-EE1EC09F47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1882</c:v>
                </c:pt>
                <c:pt idx="3">
                  <c:v>1987</c:v>
                </c:pt>
                <c:pt idx="6">
                  <c:v>1913</c:v>
                </c:pt>
                <c:pt idx="9">
                  <c:v>1775</c:v>
                </c:pt>
                <c:pt idx="12">
                  <c:v>1736</c:v>
                </c:pt>
              </c:numCache>
            </c:numRef>
          </c:val>
          <c:extLst>
            <c:ext xmlns:c16="http://schemas.microsoft.com/office/drawing/2014/chart" uri="{C3380CC4-5D6E-409C-BE32-E72D297353CC}">
              <c16:uniqueId val="{00000004-4B2D-4FE7-9D1D-EE1EC09F47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2D-4FE7-9D1D-EE1EC09F47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2D-4FE7-9D1D-EE1EC09F47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5751</c:v>
                </c:pt>
                <c:pt idx="3">
                  <c:v>5623</c:v>
                </c:pt>
                <c:pt idx="6">
                  <c:v>5452</c:v>
                </c:pt>
                <c:pt idx="9">
                  <c:v>5282</c:v>
                </c:pt>
                <c:pt idx="12">
                  <c:v>5283</c:v>
                </c:pt>
              </c:numCache>
            </c:numRef>
          </c:val>
          <c:extLst>
            <c:ext xmlns:c16="http://schemas.microsoft.com/office/drawing/2014/chart" uri="{C3380CC4-5D6E-409C-BE32-E72D297353CC}">
              <c16:uniqueId val="{00000007-4B2D-4FE7-9D1D-EE1EC09F47A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2212</c:v>
                </c:pt>
                <c:pt idx="2">
                  <c:v>#N/A</c:v>
                </c:pt>
                <c:pt idx="3">
                  <c:v>#N/A</c:v>
                </c:pt>
                <c:pt idx="4">
                  <c:v>2322</c:v>
                </c:pt>
                <c:pt idx="5">
                  <c:v>#N/A</c:v>
                </c:pt>
                <c:pt idx="6">
                  <c:v>#N/A</c:v>
                </c:pt>
                <c:pt idx="7">
                  <c:v>2148</c:v>
                </c:pt>
                <c:pt idx="8">
                  <c:v>#N/A</c:v>
                </c:pt>
                <c:pt idx="9">
                  <c:v>#N/A</c:v>
                </c:pt>
                <c:pt idx="10">
                  <c:v>1927</c:v>
                </c:pt>
                <c:pt idx="11">
                  <c:v>#N/A</c:v>
                </c:pt>
                <c:pt idx="12">
                  <c:v>#N/A</c:v>
                </c:pt>
                <c:pt idx="13">
                  <c:v>1900</c:v>
                </c:pt>
                <c:pt idx="14">
                  <c:v>#N/A</c:v>
                </c:pt>
              </c:numCache>
            </c:numRef>
          </c:val>
          <c:smooth val="0"/>
          <c:extLst>
            <c:ext xmlns:c16="http://schemas.microsoft.com/office/drawing/2014/chart" uri="{C3380CC4-5D6E-409C-BE32-E72D297353CC}">
              <c16:uniqueId val="{00000008-4B2D-4FE7-9D1D-EE1EC09F47A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60102</c:v>
                </c:pt>
                <c:pt idx="5">
                  <c:v>60941</c:v>
                </c:pt>
                <c:pt idx="8">
                  <c:v>60693</c:v>
                </c:pt>
                <c:pt idx="11">
                  <c:v>60691</c:v>
                </c:pt>
                <c:pt idx="14">
                  <c:v>60371</c:v>
                </c:pt>
              </c:numCache>
            </c:numRef>
          </c:val>
          <c:extLst>
            <c:ext xmlns:c16="http://schemas.microsoft.com/office/drawing/2014/chart" uri="{C3380CC4-5D6E-409C-BE32-E72D297353CC}">
              <c16:uniqueId val="{00000000-D34D-4880-9ED9-EB48BE9B73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2719</c:v>
                </c:pt>
                <c:pt idx="5">
                  <c:v>2443</c:v>
                </c:pt>
                <c:pt idx="8">
                  <c:v>2134</c:v>
                </c:pt>
                <c:pt idx="11">
                  <c:v>1971</c:v>
                </c:pt>
                <c:pt idx="14">
                  <c:v>1929</c:v>
                </c:pt>
              </c:numCache>
            </c:numRef>
          </c:val>
          <c:extLst>
            <c:ext xmlns:c16="http://schemas.microsoft.com/office/drawing/2014/chart" uri="{C3380CC4-5D6E-409C-BE32-E72D297353CC}">
              <c16:uniqueId val="{00000001-D34D-4880-9ED9-EB48BE9B73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13462</c:v>
                </c:pt>
                <c:pt idx="5">
                  <c:v>13832</c:v>
                </c:pt>
                <c:pt idx="8">
                  <c:v>14072</c:v>
                </c:pt>
                <c:pt idx="11">
                  <c:v>13257</c:v>
                </c:pt>
                <c:pt idx="14">
                  <c:v>14244</c:v>
                </c:pt>
              </c:numCache>
            </c:numRef>
          </c:val>
          <c:extLst>
            <c:ext xmlns:c16="http://schemas.microsoft.com/office/drawing/2014/chart" uri="{C3380CC4-5D6E-409C-BE32-E72D297353CC}">
              <c16:uniqueId val="{00000002-D34D-4880-9ED9-EB48BE9B73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4D-4880-9ED9-EB48BE9B73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4D-4880-9ED9-EB48BE9B73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4D-4880-9ED9-EB48BE9B73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6955</c:v>
                </c:pt>
                <c:pt idx="3">
                  <c:v>7034</c:v>
                </c:pt>
                <c:pt idx="6">
                  <c:v>6531</c:v>
                </c:pt>
                <c:pt idx="9">
                  <c:v>6290</c:v>
                </c:pt>
                <c:pt idx="12">
                  <c:v>6105</c:v>
                </c:pt>
              </c:numCache>
            </c:numRef>
          </c:val>
          <c:extLst>
            <c:ext xmlns:c16="http://schemas.microsoft.com/office/drawing/2014/chart" uri="{C3380CC4-5D6E-409C-BE32-E72D297353CC}">
              <c16:uniqueId val="{00000006-D34D-4880-9ED9-EB48BE9B73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1613</c:v>
                </c:pt>
                <c:pt idx="3">
                  <c:v>628</c:v>
                </c:pt>
                <c:pt idx="6">
                  <c:v>992</c:v>
                </c:pt>
                <c:pt idx="9">
                  <c:v>954</c:v>
                </c:pt>
                <c:pt idx="12">
                  <c:v>896</c:v>
                </c:pt>
              </c:numCache>
            </c:numRef>
          </c:val>
          <c:extLst>
            <c:ext xmlns:c16="http://schemas.microsoft.com/office/drawing/2014/chart" uri="{C3380CC4-5D6E-409C-BE32-E72D297353CC}">
              <c16:uniqueId val="{00000007-D34D-4880-9ED9-EB48BE9B73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36273</c:v>
                </c:pt>
                <c:pt idx="3">
                  <c:v>36461</c:v>
                </c:pt>
                <c:pt idx="6">
                  <c:v>34876</c:v>
                </c:pt>
                <c:pt idx="9">
                  <c:v>30840</c:v>
                </c:pt>
                <c:pt idx="12">
                  <c:v>28666</c:v>
                </c:pt>
              </c:numCache>
            </c:numRef>
          </c:val>
          <c:extLst>
            <c:ext xmlns:c16="http://schemas.microsoft.com/office/drawing/2014/chart" uri="{C3380CC4-5D6E-409C-BE32-E72D297353CC}">
              <c16:uniqueId val="{00000008-D34D-4880-9ED9-EB48BE9B73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196</c:v>
                </c:pt>
                <c:pt idx="3">
                  <c:v>142</c:v>
                </c:pt>
                <c:pt idx="6">
                  <c:v>93</c:v>
                </c:pt>
                <c:pt idx="9">
                  <c:v>62</c:v>
                </c:pt>
                <c:pt idx="12">
                  <c:v>41</c:v>
                </c:pt>
              </c:numCache>
            </c:numRef>
          </c:val>
          <c:extLst>
            <c:ext xmlns:c16="http://schemas.microsoft.com/office/drawing/2014/chart" uri="{C3380CC4-5D6E-409C-BE32-E72D297353CC}">
              <c16:uniqueId val="{00000009-D34D-4880-9ED9-EB48BE9B73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54792</c:v>
                </c:pt>
                <c:pt idx="3">
                  <c:v>55168</c:v>
                </c:pt>
                <c:pt idx="6">
                  <c:v>55319</c:v>
                </c:pt>
                <c:pt idx="9">
                  <c:v>56162</c:v>
                </c:pt>
                <c:pt idx="12">
                  <c:v>56706</c:v>
                </c:pt>
              </c:numCache>
            </c:numRef>
          </c:val>
          <c:extLst>
            <c:ext xmlns:c16="http://schemas.microsoft.com/office/drawing/2014/chart" uri="{C3380CC4-5D6E-409C-BE32-E72D297353CC}">
              <c16:uniqueId val="{0000000A-D34D-4880-9ED9-EB48BE9B73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23546</c:v>
                </c:pt>
                <c:pt idx="2">
                  <c:v>#N/A</c:v>
                </c:pt>
                <c:pt idx="3">
                  <c:v>#N/A</c:v>
                </c:pt>
                <c:pt idx="4">
                  <c:v>22216</c:v>
                </c:pt>
                <c:pt idx="5">
                  <c:v>#N/A</c:v>
                </c:pt>
                <c:pt idx="6">
                  <c:v>#N/A</c:v>
                </c:pt>
                <c:pt idx="7">
                  <c:v>20911</c:v>
                </c:pt>
                <c:pt idx="8">
                  <c:v>#N/A</c:v>
                </c:pt>
                <c:pt idx="9">
                  <c:v>#N/A</c:v>
                </c:pt>
                <c:pt idx="10">
                  <c:v>18389</c:v>
                </c:pt>
                <c:pt idx="11">
                  <c:v>#N/A</c:v>
                </c:pt>
                <c:pt idx="12">
                  <c:v>#N/A</c:v>
                </c:pt>
                <c:pt idx="13">
                  <c:v>15870</c:v>
                </c:pt>
                <c:pt idx="14">
                  <c:v>#N/A</c:v>
                </c:pt>
              </c:numCache>
            </c:numRef>
          </c:val>
          <c:smooth val="0"/>
          <c:extLst>
            <c:ext xmlns:c16="http://schemas.microsoft.com/office/drawing/2014/chart" uri="{C3380CC4-5D6E-409C-BE32-E72D297353CC}">
              <c16:uniqueId val="{0000000B-D34D-4880-9ED9-EB48BE9B73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7393</c:v>
                </c:pt>
                <c:pt idx="1">
                  <c:v>6601</c:v>
                </c:pt>
                <c:pt idx="2">
                  <c:v>7106</c:v>
                </c:pt>
              </c:numCache>
            </c:numRef>
          </c:val>
          <c:extLst>
            <c:ext xmlns:c16="http://schemas.microsoft.com/office/drawing/2014/chart" uri="{C3380CC4-5D6E-409C-BE32-E72D297353CC}">
              <c16:uniqueId val="{00000000-C203-49B4-933D-F2C45F0977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1166</c:v>
                </c:pt>
                <c:pt idx="1">
                  <c:v>1167</c:v>
                </c:pt>
                <c:pt idx="2">
                  <c:v>1164</c:v>
                </c:pt>
              </c:numCache>
            </c:numRef>
          </c:val>
          <c:extLst>
            <c:ext xmlns:c16="http://schemas.microsoft.com/office/drawing/2014/chart" uri="{C3380CC4-5D6E-409C-BE32-E72D297353CC}">
              <c16:uniqueId val="{00000001-C203-49B4-933D-F2C45F0977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5479</c:v>
                </c:pt>
                <c:pt idx="1">
                  <c:v>5368</c:v>
                </c:pt>
                <c:pt idx="2">
                  <c:v>5958</c:v>
                </c:pt>
              </c:numCache>
            </c:numRef>
          </c:val>
          <c:extLst>
            <c:ext xmlns:c16="http://schemas.microsoft.com/office/drawing/2014/chart" uri="{C3380CC4-5D6E-409C-BE32-E72D297353CC}">
              <c16:uniqueId val="{00000002-C203-49B4-933D-F2C45F0977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{F9938C50-5C52-4CE2-8751-0E430ECDABBE}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72D-4357-8200-CF4CDA468B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{672DEBAB-FEFA-41FB-AC43-C858F9E01F8C}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2D-4357-8200-CF4CDA468B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{564FDA27-4063-4EF3-984D-E971CD4A74C2}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2D-4357-8200-CF4CDA468B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{96FC22F9-3532-4E27-9815-131F40D3F4C6}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2D-4357-8200-CF4CDA468B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{5CF4A05D-89D5-4997-9B53-2E83A81FBCDE}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2D-4357-8200-CF4CDA468B2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{58A8A755-2A12-46BF-8D87-1ECE3805B6B6}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72D-4357-8200-CF4CDA468B2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{44C39C00-1DEE-4CD4-A9AA-AE1871E1AF57}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72D-4357-8200-CF4CDA468B2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{A171F5AF-BDCD-482E-8099-87959AA3D44C}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72D-4357-8200-CF4CDA468B2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{5D6965D1-517F-452C-AF18-908D5B04EE78}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72D-4357-8200-CF4CDA468B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55.3</c:v>
                </c:pt>
                <c:pt idx="16">
                  <c:v>56.7</c:v>
                </c:pt>
                <c:pt idx="24">
                  <c:v>58.3</c:v>
                </c:pt>
                <c:pt idx="32">
                  <c:v>59.8</c:v>
                </c:pt>
              </c:numCache>
            </c:numRef>
          </c:xVal>
          <c:yVal>
            <c:numRef>
              <c:f>公会計指標分析・財政指標組合せ分析表!$BP$51:$DC$51</c:f>
              <c:numCache>
                <c:formatCode>#,##0.0;"▲ "#,##0.0</c:formatCode>
                <c:ptCount val="40"/>
                <c:pt idx="0">
                  <c:v>99.6</c:v>
                </c:pt>
                <c:pt idx="8">
                  <c:v>95.8</c:v>
                </c:pt>
                <c:pt idx="16">
                  <c:v>91.2</c:v>
                </c:pt>
                <c:pt idx="24">
                  <c:v>81.2</c:v>
                </c:pt>
                <c:pt idx="32">
                  <c:v>68.5</c:v>
                </c:pt>
              </c:numCache>
            </c:numRef>
          </c:yVal>
          <c:smooth val="0"/>
          <c:extLst>
            <c:ext xmlns:c16="http://schemas.microsoft.com/office/drawing/2014/chart" uri="{C3380CC4-5D6E-409C-BE32-E72D297353CC}">
              <c16:uniqueId val="{00000009-872D-4357-8200-CF4CDA468B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{D7553777-6253-4E79-9780-A0F613CEEA41}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72D-4357-8200-CF4CDA468B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{B6CE6F89-9C3D-43B5-B718-ACCB6ED64B5E}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2D-4357-8200-CF4CDA468B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{46654A6C-5E51-422C-B491-C1CFDF747CDD}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2D-4357-8200-CF4CDA468B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{C514AA62-A492-45A9-BA64-4F28E8E985AE}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2D-4357-8200-CF4CDA468B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{6EDF947B-427A-49F7-A994-8807DC3485FC}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2D-4357-8200-CF4CDA468B2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{E6E3B80E-C29D-4071-9D4A-026CBA259EF1}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72D-4357-8200-CF4CDA468B2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{164F8E1B-CC2A-45F4-AEF3-A091B82AE522}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72D-4357-8200-CF4CDA468B2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{980F73C3-A975-4BBC-86B1-71D6FFABE708}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72D-4357-8200-CF4CDA468B2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{45142374-37FD-43A8-9691-C74863F3F82A}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72D-4357-8200-CF4CDA468B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872D-4357-8200-CF4CDA468B23}"/>
            </c:ext>
          </c:extLst>
        </c:ser>
        <c:dLbls>
          <c:showLegendKey val="0"/>
          <c:showVal val="1"/>
          <c:showCatName val="0"/>
          <c:showSerName val="0"/>
          <c:showPercent val="0"/>
          <c:showBubbleSize val="0"/>
        </c:dLbls>
        <c:axId val="46179840"/>
        <c:axId val="46181760"/>
      </c:scatterChart>
      <c:valAx>
        <c:axId val="46179840"/>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566143090820539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{F5F315AB-B412-43C8-B4E9-06B5E36907F4}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A7E-4C23-BC52-C6FE448DA5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{273882B0-85B4-4F0B-8B40-570C978DE6EA}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7E-4C23-BC52-C6FE448DA5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{8E21DC49-8819-4F0F-9212-FC28C4613C76}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7E-4C23-BC52-C6FE448DA5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{41ADE378-1736-4509-961F-451702A07589}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7E-4C23-BC52-C6FE448DA5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{3F399CCC-B163-4898-95F4-1482767FBA56}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7E-4C23-BC52-C6FE448DA534}"/>
                </c:ext>
              </c:extLst>
            </c:dLbl>
            <c:dLbl>
              <c:idx val="8"/>
              <c:layout>
                <c:manualLayout>
                  <c:x val="-2.882984014740072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{E93AEBE3-6612-4A44-9BFC-57A331F8525C}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A7E-4C23-BC52-C6FE448DA53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{3A1B8CBD-E74F-4BB8-9937-61B4BD91151F}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A7E-4C23-BC52-C6FE448DA53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{B98E7B22-554A-4C0E-A412-0B135D531F9B}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A7E-4C23-BC52-C6FE448DA53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{1151C048-19E0-498C-AB06-6F3FAF9C780C}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A7E-4C23-BC52-C6FE448DA5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9.8000000000000007</c:v>
                </c:pt>
                <c:pt idx="16">
                  <c:v>9.5</c:v>
                </c:pt>
                <c:pt idx="24">
                  <c:v>9.3000000000000007</c:v>
                </c:pt>
                <c:pt idx="32">
                  <c:v>8.6</c:v>
                </c:pt>
              </c:numCache>
            </c:numRef>
          </c:xVal>
          <c:yVal>
            <c:numRef>
              <c:f>公会計指標分析・財政指標組合せ分析表!$BP$73:$DC$73</c:f>
              <c:numCache>
                <c:formatCode>#,##0.0;"▲ "#,##0.0</c:formatCode>
                <c:ptCount val="40"/>
                <c:pt idx="0">
                  <c:v>99.6</c:v>
                </c:pt>
                <c:pt idx="8">
                  <c:v>95.8</c:v>
                </c:pt>
                <c:pt idx="16">
                  <c:v>91.2</c:v>
                </c:pt>
                <c:pt idx="24">
                  <c:v>81.2</c:v>
                </c:pt>
                <c:pt idx="32">
                  <c:v>68.5</c:v>
                </c:pt>
              </c:numCache>
            </c:numRef>
          </c:yVal>
          <c:smooth val="0"/>
          <c:extLst>
            <c:ext xmlns:c16="http://schemas.microsoft.com/office/drawing/2014/chart" uri="{C3380CC4-5D6E-409C-BE32-E72D297353CC}">
              <c16:uniqueId val="{00000009-0A7E-4C23-BC52-C6FE448DA5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{79D78249-3EA7-4508-B359-83D0AF077B85}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A7E-4C23-BC52-C6FE448DA5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{B6B5E0A8-98F4-4B09-A08B-7346D35E435B}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7E-4C23-BC52-C6FE448DA5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{46B15BDF-B01F-4F58-9A61-31C36696C939}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7E-4C23-BC52-C6FE448DA5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{B93693FF-D069-42E1-8A92-5B6BA08D7833}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7E-4C23-BC52-C6FE448DA5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{2E440055-17D5-458F-B849-F568F7A48093}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7E-4C23-BC52-C6FE448DA53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{49FFADD1-AE75-47FD-9829-5020EFEB276A}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A7E-4C23-BC52-C6FE448DA534}"/>
                </c:ext>
              </c:extLst>
            </c:dLbl>
            <c:dLbl>
              <c:idx val="16"/>
              <c:layout>
                <c:manualLayout>
                  <c:x val="-3.4502318643803015E-2"/>
                  <c:y val="-5.234973871623331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{4B87CD7C-F5C8-448B-8758-E1AE8C70B3BC}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A7E-4C23-BC52-C6FE448DA534}"/>
                </c:ext>
              </c:extLst>
            </c:dLbl>
            <c:dLbl>
              <c:idx val="24"/>
              <c:layout>
                <c:manualLayout>
                  <c:x val="-2.8766015700383341E-2"/>
                  <c:y val="-7.24835554593546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{0554964C-812B-446D-B427-6035CE73E20D}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A7E-4C23-BC52-C6FE448DA53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{4FC66AEE-C32E-4DE7-886B-35C44D90E61F}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A7E-4C23-BC52-C6FE448DA5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0A7E-4C23-BC52-C6FE448DA534}"/>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94,438
93,948
908.39
64,191,672
62,602,892
1,219,993
28,110,405
56,657,117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比較すると、消費増税に伴う地方消費税交付金や、市民税や固定資産税を始めとする市税の増加により、基準財政収入額が増加し、幼保無償化や会計年度任用職員経費の措置に伴う基準財政需要額が増加したため、単年度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か年平均が減少し、昨年度より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1" name="直線コネクタ 70"/>
        <xdr:cNvCxnSpPr/>
      </xdr:nvCxnSpPr>
      <xdr:spPr>
        <a:xfrm flipV="1">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43543</xdr:rowOff>
    </xdr:to>
    <xdr:cxnSp macro="">
      <xdr:nvCxnSpPr>
        <xdr:cNvPr id="80" name="直線コネクタ 79"/>
        <xdr:cNvCxnSpPr/>
      </xdr:nvCxnSpPr>
      <xdr:spPr>
        <a:xfrm flipV="1">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79120</xdr:rowOff>
    </xdr:from>
    <xdr:ext cx="762000" cy="259045"/>
    <xdr:sp macro="" textlink="">
      <xdr:nvSpPr>
        <xdr:cNvPr id="99" name="テキスト ボックス 98"/>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分母である臨時財政対策債を含む経常一般財源総額が増加し、分子である経常経費充当一般財源が減少したことにより、昨年度より</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の経常経費充当一般財源は、扶助費が増加したものの、臨時的収入のふるさと納税を充当する事業の増加に伴い、物件費やインフラ系の維持補修費に係る経常一般財源が減少したため全体としても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の経常一般財源は、子ども・子育て支援臨時交付金や自動車取得税交付金が減少したものの、地方消費税交付金や森林環境譲与税、個人市民税や純固定資産税の増による市税全体が増加したため全体として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64</xdr:row>
      <xdr:rowOff>39370</xdr:rowOff>
    </xdr:to>
    <xdr:cxnSp macro="">
      <xdr:nvCxnSpPr>
        <xdr:cNvPr id="134" name="直線コネクタ 133"/>
        <xdr:cNvCxnSpPr/>
      </xdr:nvCxnSpPr>
      <xdr:spPr>
        <a:xfrm flipV="1">
          <a:off x="4114800" y="10481310"/>
          <a:ext cx="8382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39370</xdr:rowOff>
    </xdr:to>
    <xdr:cxnSp macro="">
      <xdr:nvCxnSpPr>
        <xdr:cNvPr id="137" name="直線コネクタ 136"/>
        <xdr:cNvCxnSpPr/>
      </xdr:nvCxnSpPr>
      <xdr:spPr>
        <a:xfrm>
          <a:off x="3225800" y="108432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63</xdr:row>
      <xdr:rowOff>41910</xdr:rowOff>
    </xdr:to>
    <xdr:cxnSp macro="">
      <xdr:nvCxnSpPr>
        <xdr:cNvPr id="140" name="直線コネクタ 139"/>
        <xdr:cNvCxnSpPr/>
      </xdr:nvCxnSpPr>
      <xdr:spPr>
        <a:xfrm>
          <a:off x="2336800" y="1064217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12277</xdr:rowOff>
    </xdr:to>
    <xdr:cxnSp macro="">
      <xdr:nvCxnSpPr>
        <xdr:cNvPr id="143" name="直線コネクタ 142"/>
        <xdr:cNvCxnSpPr/>
      </xdr:nvCxnSpPr>
      <xdr:spPr>
        <a:xfrm>
          <a:off x="1447800" y="105778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4"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5" name="楕円 154"/>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6" name="テキスト ボックス 155"/>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7" name="楕円 156"/>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8" name="テキスト ボックス 157"/>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9" name="楕円 158"/>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60" name="テキスト ボックス 159"/>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61" name="楕円 160"/>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2" name="テキスト ボックス 161"/>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人件費は、職員数の減少により一般職手当が減少したものの、会計年度任用職員制度の開始に伴う増加により前年度決算比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物件費は、ふるさと納税に係る手数料等の増加や、小学校、中学校への学習用端末の導入、新型コロナウイルス感染症対策に係る事業の増加により、前年度決算比</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人件費・物件費ともに増加し、かつ人口も減少していることから、人口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人当たり人件費・物件費等決算額も昨年度より</a:t>
          </a:r>
          <a:r>
            <a:rPr kumimoji="1" lang="en-US" altLang="ja-JP" sz="1300">
              <a:latin typeface="ＭＳ Ｐゴシック" panose="020B0600070205080204" pitchFamily="50" charset="-128"/>
              <a:ea typeface="ＭＳ Ｐゴシック" panose="020B0600070205080204" pitchFamily="50" charset="-128"/>
            </a:rPr>
            <a:t>21,522</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35503</xdr:rowOff>
    </xdr:from>
    <xdr:to>
      <xdr:col>23</xdr:col>
      <xdr:colOff>133350</xdr:colOff>
      <xdr:row>84</xdr:row>
      <xdr:rowOff>37162</xdr:rowOff>
    </xdr:to>
    <xdr:cxnSp macro="">
      <xdr:nvCxnSpPr>
        <xdr:cNvPr id="197" name="直線コネクタ 196"/>
        <xdr:cNvCxnSpPr/>
      </xdr:nvCxnSpPr>
      <xdr:spPr>
        <a:xfrm>
          <a:off x="4114800" y="14265853"/>
          <a:ext cx="838200" cy="1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164878</xdr:rowOff>
    </xdr:from>
    <xdr:to>
      <xdr:col>19</xdr:col>
      <xdr:colOff>133350</xdr:colOff>
      <xdr:row>83</xdr:row>
      <xdr:rowOff>35503</xdr:rowOff>
    </xdr:to>
    <xdr:cxnSp macro="">
      <xdr:nvCxnSpPr>
        <xdr:cNvPr id="200" name="直線コネクタ 199"/>
        <xdr:cNvCxnSpPr/>
      </xdr:nvCxnSpPr>
      <xdr:spPr>
        <a:xfrm>
          <a:off x="3225800" y="14223778"/>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151205</xdr:rowOff>
    </xdr:from>
    <xdr:to>
      <xdr:col>15</xdr:col>
      <xdr:colOff>82550</xdr:colOff>
      <xdr:row>82</xdr:row>
      <xdr:rowOff>164878</xdr:rowOff>
    </xdr:to>
    <xdr:cxnSp macro="">
      <xdr:nvCxnSpPr>
        <xdr:cNvPr id="203" name="直線コネクタ 202"/>
        <xdr:cNvCxnSpPr/>
      </xdr:nvCxnSpPr>
      <xdr:spPr>
        <a:xfrm>
          <a:off x="2336800" y="14210105"/>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96534</xdr:rowOff>
    </xdr:from>
    <xdr:to>
      <xdr:col>11</xdr:col>
      <xdr:colOff>31750</xdr:colOff>
      <xdr:row>82</xdr:row>
      <xdr:rowOff>151205</xdr:rowOff>
    </xdr:to>
    <xdr:cxnSp macro="">
      <xdr:nvCxnSpPr>
        <xdr:cNvPr id="206" name="直線コネクタ 205"/>
        <xdr:cNvCxnSpPr/>
      </xdr:nvCxnSpPr>
      <xdr:spPr>
        <a:xfrm>
          <a:off x="1447800" y="14155434"/>
          <a:ext cx="889000" cy="5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157812</xdr:rowOff>
    </xdr:from>
    <xdr:to>
      <xdr:col>23</xdr:col>
      <xdr:colOff>184150</xdr:colOff>
      <xdr:row>84</xdr:row>
      <xdr:rowOff>87962</xdr:rowOff>
    </xdr:to>
    <xdr:sp macro="" textlink="">
      <xdr:nvSpPr>
        <xdr:cNvPr id="216" name="楕円 215"/>
        <xdr:cNvSpPr/>
      </xdr:nvSpPr>
      <xdr:spPr>
        <a:xfrm>
          <a:off x="4902200" y="143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129889</xdr:rowOff>
    </xdr:from>
    <xdr:ext cx="762000" cy="259045"/>
    <xdr:sp macro="" textlink="">
      <xdr:nvSpPr>
        <xdr:cNvPr id="217" name="人件費・物件費等の状況該当値テキスト"/>
        <xdr:cNvSpPr txBox="1"/>
      </xdr:nvSpPr>
      <xdr:spPr>
        <a:xfrm>
          <a:off x="5041900" y="1436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156153</xdr:rowOff>
    </xdr:from>
    <xdr:to>
      <xdr:col>19</xdr:col>
      <xdr:colOff>184150</xdr:colOff>
      <xdr:row>83</xdr:row>
      <xdr:rowOff>86303</xdr:rowOff>
    </xdr:to>
    <xdr:sp macro="" textlink="">
      <xdr:nvSpPr>
        <xdr:cNvPr id="218" name="楕円 217"/>
        <xdr:cNvSpPr/>
      </xdr:nvSpPr>
      <xdr:spPr>
        <a:xfrm>
          <a:off x="4064000" y="14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71080</xdr:rowOff>
    </xdr:from>
    <xdr:ext cx="736600" cy="259045"/>
    <xdr:sp macro="" textlink="">
      <xdr:nvSpPr>
        <xdr:cNvPr id="219" name="テキスト ボックス 218"/>
        <xdr:cNvSpPr txBox="1"/>
      </xdr:nvSpPr>
      <xdr:spPr>
        <a:xfrm>
          <a:off x="3733800" y="14301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114078</xdr:rowOff>
    </xdr:from>
    <xdr:to>
      <xdr:col>15</xdr:col>
      <xdr:colOff>133350</xdr:colOff>
      <xdr:row>83</xdr:row>
      <xdr:rowOff>44228</xdr:rowOff>
    </xdr:to>
    <xdr:sp macro="" textlink="">
      <xdr:nvSpPr>
        <xdr:cNvPr id="220" name="楕円 219"/>
        <xdr:cNvSpPr/>
      </xdr:nvSpPr>
      <xdr:spPr>
        <a:xfrm>
          <a:off x="3175000" y="141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29005</xdr:rowOff>
    </xdr:from>
    <xdr:ext cx="762000" cy="259045"/>
    <xdr:sp macro="" textlink="">
      <xdr:nvSpPr>
        <xdr:cNvPr id="221" name="テキスト ボックス 220"/>
        <xdr:cNvSpPr txBox="1"/>
      </xdr:nvSpPr>
      <xdr:spPr>
        <a:xfrm>
          <a:off x="2844800" y="142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100405</xdr:rowOff>
    </xdr:from>
    <xdr:to>
      <xdr:col>11</xdr:col>
      <xdr:colOff>82550</xdr:colOff>
      <xdr:row>83</xdr:row>
      <xdr:rowOff>30555</xdr:rowOff>
    </xdr:to>
    <xdr:sp macro="" textlink="">
      <xdr:nvSpPr>
        <xdr:cNvPr id="222" name="楕円 221"/>
        <xdr:cNvSpPr/>
      </xdr:nvSpPr>
      <xdr:spPr>
        <a:xfrm>
          <a:off x="2286000" y="141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15332</xdr:rowOff>
    </xdr:from>
    <xdr:ext cx="762000" cy="259045"/>
    <xdr:sp macro="" textlink="">
      <xdr:nvSpPr>
        <xdr:cNvPr id="223" name="テキスト ボックス 222"/>
        <xdr:cNvSpPr txBox="1"/>
      </xdr:nvSpPr>
      <xdr:spPr>
        <a:xfrm>
          <a:off x="1955800" y="142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45734</xdr:rowOff>
    </xdr:from>
    <xdr:to>
      <xdr:col>7</xdr:col>
      <xdr:colOff>31750</xdr:colOff>
      <xdr:row>82</xdr:row>
      <xdr:rowOff>147334</xdr:rowOff>
    </xdr:to>
    <xdr:sp macro="" textlink="">
      <xdr:nvSpPr>
        <xdr:cNvPr id="224" name="楕円 223"/>
        <xdr:cNvSpPr/>
      </xdr:nvSpPr>
      <xdr:spPr>
        <a:xfrm>
          <a:off x="1397000" y="141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132111</xdr:rowOff>
    </xdr:from>
    <xdr:ext cx="762000" cy="259045"/>
    <xdr:sp macro="" textlink="">
      <xdr:nvSpPr>
        <xdr:cNvPr id="225" name="テキスト ボックス 224"/>
        <xdr:cNvSpPr txBox="1"/>
      </xdr:nvSpPr>
      <xdr:spPr>
        <a:xfrm>
          <a:off x="1066800" y="14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ポイント改善したが、類似団体の中でも未だ低い水準にある。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167821</xdr:rowOff>
    </xdr:to>
    <xdr:cxnSp macro="">
      <xdr:nvCxnSpPr>
        <xdr:cNvPr id="261" name="直線コネクタ 260"/>
        <xdr:cNvCxnSpPr/>
      </xdr:nvCxnSpPr>
      <xdr:spPr>
        <a:xfrm>
          <a:off x="16179800" y="143809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150586</xdr:rowOff>
    </xdr:to>
    <xdr:cxnSp macro="">
      <xdr:nvCxnSpPr>
        <xdr:cNvPr id="264" name="直線コネクタ 263"/>
        <xdr:cNvCxnSpPr/>
      </xdr:nvCxnSpPr>
      <xdr:spPr>
        <a:xfrm>
          <a:off x="15290800" y="143637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133350</xdr:rowOff>
    </xdr:to>
    <xdr:cxnSp macro="">
      <xdr:nvCxnSpPr>
        <xdr:cNvPr id="267" name="直線コネクタ 266"/>
        <xdr:cNvCxnSpPr/>
      </xdr:nvCxnSpPr>
      <xdr:spPr>
        <a:xfrm>
          <a:off x="14401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83</xdr:row>
      <xdr:rowOff>64407</xdr:rowOff>
    </xdr:to>
    <xdr:cxnSp macro="">
      <xdr:nvCxnSpPr>
        <xdr:cNvPr id="270" name="直線コネクタ 269"/>
        <xdr:cNvCxnSpPr/>
      </xdr:nvCxnSpPr>
      <xdr:spPr>
        <a:xfrm>
          <a:off x="13512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5" name="テキスト ボックス 284"/>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6" name="楕円 285"/>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7" name="テキスト ボックス 286"/>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8" name="楕円 287"/>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9" name="テキスト ボックス 288"/>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人口が減少したが、職員数がそれ以上に減少したため、人口千人当たりの職員数は、昨年度から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人減少した。</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164193</xdr:rowOff>
    </xdr:from>
    <xdr:to>
      <xdr:col>81</xdr:col>
      <xdr:colOff>44450</xdr:colOff>
      <xdr:row>61</xdr:row>
      <xdr:rowOff>166491</xdr:rowOff>
    </xdr:to>
    <xdr:cxnSp macro="">
      <xdr:nvCxnSpPr>
        <xdr:cNvPr id="326" name="直線コネクタ 325"/>
        <xdr:cNvCxnSpPr/>
      </xdr:nvCxnSpPr>
      <xdr:spPr>
        <a:xfrm flipV="1">
          <a:off x="16179800" y="1062264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166491</xdr:rowOff>
    </xdr:from>
    <xdr:to>
      <xdr:col>77</xdr:col>
      <xdr:colOff>44450</xdr:colOff>
      <xdr:row>61</xdr:row>
      <xdr:rowOff>168789</xdr:rowOff>
    </xdr:to>
    <xdr:cxnSp macro="">
      <xdr:nvCxnSpPr>
        <xdr:cNvPr id="329" name="直線コネクタ 328"/>
        <xdr:cNvCxnSpPr/>
      </xdr:nvCxnSpPr>
      <xdr:spPr>
        <a:xfrm flipV="1">
          <a:off x="15290800" y="1062494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168789</xdr:rowOff>
    </xdr:from>
    <xdr:to>
      <xdr:col>72</xdr:col>
      <xdr:colOff>203200</xdr:colOff>
      <xdr:row>62</xdr:row>
      <xdr:rowOff>1936</xdr:rowOff>
    </xdr:to>
    <xdr:cxnSp macro="">
      <xdr:nvCxnSpPr>
        <xdr:cNvPr id="332" name="直線コネクタ 331"/>
        <xdr:cNvCxnSpPr/>
      </xdr:nvCxnSpPr>
      <xdr:spPr>
        <a:xfrm flipV="1">
          <a:off x="14401800" y="1062723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1936</xdr:rowOff>
    </xdr:to>
    <xdr:cxnSp macro="">
      <xdr:nvCxnSpPr>
        <xdr:cNvPr id="335" name="直線コネクタ 334"/>
        <xdr:cNvCxnSpPr/>
      </xdr:nvCxnSpPr>
      <xdr:spPr>
        <a:xfrm>
          <a:off x="13512800" y="1061919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113393</xdr:rowOff>
    </xdr:from>
    <xdr:to>
      <xdr:col>81</xdr:col>
      <xdr:colOff>95250</xdr:colOff>
      <xdr:row>62</xdr:row>
      <xdr:rowOff>43543</xdr:rowOff>
    </xdr:to>
    <xdr:sp macro="" textlink="">
      <xdr:nvSpPr>
        <xdr:cNvPr id="345" name="楕円 344"/>
        <xdr:cNvSpPr/>
      </xdr:nvSpPr>
      <xdr:spPr>
        <a:xfrm>
          <a:off x="16967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85470</xdr:rowOff>
    </xdr:from>
    <xdr:ext cx="762000" cy="259045"/>
    <xdr:sp macro="" textlink="">
      <xdr:nvSpPr>
        <xdr:cNvPr id="346" name="定員管理の状況該当値テキスト"/>
        <xdr:cNvSpPr txBox="1"/>
      </xdr:nvSpPr>
      <xdr:spPr>
        <a:xfrm>
          <a:off x="17106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115691</xdr:rowOff>
    </xdr:from>
    <xdr:to>
      <xdr:col>77</xdr:col>
      <xdr:colOff>95250</xdr:colOff>
      <xdr:row>62</xdr:row>
      <xdr:rowOff>45841</xdr:rowOff>
    </xdr:to>
    <xdr:sp macro="" textlink="">
      <xdr:nvSpPr>
        <xdr:cNvPr id="347" name="楕円 346"/>
        <xdr:cNvSpPr/>
      </xdr:nvSpPr>
      <xdr:spPr>
        <a:xfrm>
          <a:off x="16129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48" name="テキスト ボックス 347"/>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117989</xdr:rowOff>
    </xdr:from>
    <xdr:to>
      <xdr:col>73</xdr:col>
      <xdr:colOff>44450</xdr:colOff>
      <xdr:row>62</xdr:row>
      <xdr:rowOff>48139</xdr:rowOff>
    </xdr:to>
    <xdr:sp macro="" textlink="">
      <xdr:nvSpPr>
        <xdr:cNvPr id="349" name="楕円 348"/>
        <xdr:cNvSpPr/>
      </xdr:nvSpPr>
      <xdr:spPr>
        <a:xfrm>
          <a:off x="15240000" y="105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32916</xdr:rowOff>
    </xdr:from>
    <xdr:ext cx="762000" cy="259045"/>
    <xdr:sp macro="" textlink="">
      <xdr:nvSpPr>
        <xdr:cNvPr id="350" name="テキスト ボックス 349"/>
        <xdr:cNvSpPr txBox="1"/>
      </xdr:nvSpPr>
      <xdr:spPr>
        <a:xfrm>
          <a:off x="14909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122586</xdr:rowOff>
    </xdr:from>
    <xdr:to>
      <xdr:col>68</xdr:col>
      <xdr:colOff>203200</xdr:colOff>
      <xdr:row>62</xdr:row>
      <xdr:rowOff>52736</xdr:rowOff>
    </xdr:to>
    <xdr:sp macro="" textlink="">
      <xdr:nvSpPr>
        <xdr:cNvPr id="351" name="楕円 350"/>
        <xdr:cNvSpPr/>
      </xdr:nvSpPr>
      <xdr:spPr>
        <a:xfrm>
          <a:off x="14351000" y="105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37513</xdr:rowOff>
    </xdr:from>
    <xdr:ext cx="762000" cy="259045"/>
    <xdr:sp macro="" textlink="">
      <xdr:nvSpPr>
        <xdr:cNvPr id="352" name="テキスト ボックス 351"/>
        <xdr:cNvSpPr txBox="1"/>
      </xdr:nvSpPr>
      <xdr:spPr>
        <a:xfrm>
          <a:off x="14020800" y="1066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53" name="楕円 352"/>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54" name="テキスト ボックス 353"/>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年度を比較すると、分母である標準財政規模が、合併算定替縮減等による普通交付税の減少（△</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億円）などにより減少しているものの、分子である元利償還金及び準元利償還金が償還終了に伴う減少（△</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億円）や公営企業における地方債の償還財源に充てた繰入金の減少（△</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億円）により、単年度実質公債費比率が△</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ポイントとなり、３か年平均が減少し、昨年度より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今後も公債費負担の軽減に向けた取り組みを継続し、健全な財政運営に努める。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162378</xdr:rowOff>
    </xdr:to>
    <xdr:cxnSp macro="">
      <xdr:nvCxnSpPr>
        <xdr:cNvPr id="390" name="直線コネクタ 389"/>
        <xdr:cNvCxnSpPr/>
      </xdr:nvCxnSpPr>
      <xdr:spPr>
        <a:xfrm flipV="1">
          <a:off x="16179800" y="71113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13909</xdr:rowOff>
    </xdr:to>
    <xdr:cxnSp macro="">
      <xdr:nvCxnSpPr>
        <xdr:cNvPr id="393" name="直線コネクタ 392"/>
        <xdr:cNvCxnSpPr/>
      </xdr:nvCxnSpPr>
      <xdr:spPr>
        <a:xfrm flipV="1">
          <a:off x="15290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48381</xdr:rowOff>
    </xdr:to>
    <xdr:cxnSp macro="">
      <xdr:nvCxnSpPr>
        <xdr:cNvPr id="396" name="直線コネクタ 395"/>
        <xdr:cNvCxnSpPr/>
      </xdr:nvCxnSpPr>
      <xdr:spPr>
        <a:xfrm flipV="1">
          <a:off x="14401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59872</xdr:rowOff>
    </xdr:to>
    <xdr:cxnSp macro="">
      <xdr:nvCxnSpPr>
        <xdr:cNvPr id="399" name="直線コネクタ 398"/>
        <xdr:cNvCxnSpPr/>
      </xdr:nvCxnSpPr>
      <xdr:spPr>
        <a:xfrm flipV="1">
          <a:off x="13512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9" name="楕円 408"/>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10" name="公債費負担の状況該当値テキスト"/>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11" name="楕円 410"/>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12" name="テキスト ボックス 411"/>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13" name="楕円 412"/>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4" name="テキスト ボックス 41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5" name="楕円 414"/>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6" name="テキスト ボックス 415"/>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7" name="楕円 416"/>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8" name="テキスト ボックス 417"/>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前年度と比較すると、分母の標準財政規模は、標準税収入額等が増加（</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また、分子の将来負担額及び充当可能財源は、下水道事業会計の地方債残高の減少などに伴い、公営企業等繰入見込額が大幅に減少（△</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億円）し、財政調整基金残高（</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億円）やまちづくり基金残高（</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分母が増加し、分子が大きく減少したため、将来負担比率が</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14212</xdr:rowOff>
    </xdr:from>
    <xdr:to>
      <xdr:col>81</xdr:col>
      <xdr:colOff>44450</xdr:colOff>
      <xdr:row>18</xdr:row>
      <xdr:rowOff>160141</xdr:rowOff>
    </xdr:to>
    <xdr:cxnSp macro="">
      <xdr:nvCxnSpPr>
        <xdr:cNvPr id="454" name="直線コネクタ 453"/>
        <xdr:cNvCxnSpPr/>
      </xdr:nvCxnSpPr>
      <xdr:spPr>
        <a:xfrm flipV="1">
          <a:off x="16179800" y="3100312"/>
          <a:ext cx="8382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160141</xdr:rowOff>
    </xdr:from>
    <xdr:to>
      <xdr:col>77</xdr:col>
      <xdr:colOff>44450</xdr:colOff>
      <xdr:row>19</xdr:row>
      <xdr:rowOff>103596</xdr:rowOff>
    </xdr:to>
    <xdr:cxnSp macro="">
      <xdr:nvCxnSpPr>
        <xdr:cNvPr id="457" name="直線コネクタ 456"/>
        <xdr:cNvCxnSpPr/>
      </xdr:nvCxnSpPr>
      <xdr:spPr>
        <a:xfrm flipV="1">
          <a:off x="15290800" y="3246241"/>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103596</xdr:rowOff>
    </xdr:from>
    <xdr:to>
      <xdr:col>72</xdr:col>
      <xdr:colOff>203200</xdr:colOff>
      <xdr:row>19</xdr:row>
      <xdr:rowOff>156452</xdr:rowOff>
    </xdr:to>
    <xdr:cxnSp macro="">
      <xdr:nvCxnSpPr>
        <xdr:cNvPr id="460" name="直線コネクタ 459"/>
        <xdr:cNvCxnSpPr/>
      </xdr:nvCxnSpPr>
      <xdr:spPr>
        <a:xfrm flipV="1">
          <a:off x="14401800" y="3361146"/>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156452</xdr:rowOff>
    </xdr:from>
    <xdr:to>
      <xdr:col>68</xdr:col>
      <xdr:colOff>152400</xdr:colOff>
      <xdr:row>20</xdr:row>
      <xdr:rowOff>28666</xdr:rowOff>
    </xdr:to>
    <xdr:cxnSp macro="">
      <xdr:nvCxnSpPr>
        <xdr:cNvPr id="463" name="直線コネクタ 462"/>
        <xdr:cNvCxnSpPr/>
      </xdr:nvCxnSpPr>
      <xdr:spPr>
        <a:xfrm flipV="1">
          <a:off x="13512800" y="341400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134862</xdr:rowOff>
    </xdr:from>
    <xdr:to>
      <xdr:col>81</xdr:col>
      <xdr:colOff>95250</xdr:colOff>
      <xdr:row>18</xdr:row>
      <xdr:rowOff>65012</xdr:rowOff>
    </xdr:to>
    <xdr:sp macro="" textlink="">
      <xdr:nvSpPr>
        <xdr:cNvPr id="473" name="楕円 472"/>
        <xdr:cNvSpPr/>
      </xdr:nvSpPr>
      <xdr:spPr>
        <a:xfrm>
          <a:off x="16967200" y="30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106939</xdr:rowOff>
    </xdr:from>
    <xdr:ext cx="762000" cy="259045"/>
    <xdr:sp macro="" textlink="">
      <xdr:nvSpPr>
        <xdr:cNvPr id="474" name="将来負担の状況該当値テキスト"/>
        <xdr:cNvSpPr txBox="1"/>
      </xdr:nvSpPr>
      <xdr:spPr>
        <a:xfrm>
          <a:off x="17106900" y="302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109341</xdr:rowOff>
    </xdr:from>
    <xdr:to>
      <xdr:col>77</xdr:col>
      <xdr:colOff>95250</xdr:colOff>
      <xdr:row>19</xdr:row>
      <xdr:rowOff>39491</xdr:rowOff>
    </xdr:to>
    <xdr:sp macro="" textlink="">
      <xdr:nvSpPr>
        <xdr:cNvPr id="475" name="楕円 474"/>
        <xdr:cNvSpPr/>
      </xdr:nvSpPr>
      <xdr:spPr>
        <a:xfrm>
          <a:off x="161290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24268</xdr:rowOff>
    </xdr:from>
    <xdr:ext cx="736600" cy="259045"/>
    <xdr:sp macro="" textlink="">
      <xdr:nvSpPr>
        <xdr:cNvPr id="476" name="テキスト ボックス 475"/>
        <xdr:cNvSpPr txBox="1"/>
      </xdr:nvSpPr>
      <xdr:spPr>
        <a:xfrm>
          <a:off x="15798800" y="328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52796</xdr:rowOff>
    </xdr:from>
    <xdr:to>
      <xdr:col>73</xdr:col>
      <xdr:colOff>44450</xdr:colOff>
      <xdr:row>19</xdr:row>
      <xdr:rowOff>154396</xdr:rowOff>
    </xdr:to>
    <xdr:sp macro="" textlink="">
      <xdr:nvSpPr>
        <xdr:cNvPr id="477" name="楕円 476"/>
        <xdr:cNvSpPr/>
      </xdr:nvSpPr>
      <xdr:spPr>
        <a:xfrm>
          <a:off x="15240000" y="33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139173</xdr:rowOff>
    </xdr:from>
    <xdr:ext cx="762000" cy="259045"/>
    <xdr:sp macro="" textlink="">
      <xdr:nvSpPr>
        <xdr:cNvPr id="478" name="テキスト ボックス 477"/>
        <xdr:cNvSpPr txBox="1"/>
      </xdr:nvSpPr>
      <xdr:spPr>
        <a:xfrm>
          <a:off x="14909800" y="339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105652</xdr:rowOff>
    </xdr:from>
    <xdr:to>
      <xdr:col>68</xdr:col>
      <xdr:colOff>203200</xdr:colOff>
      <xdr:row>20</xdr:row>
      <xdr:rowOff>35802</xdr:rowOff>
    </xdr:to>
    <xdr:sp macro="" textlink="">
      <xdr:nvSpPr>
        <xdr:cNvPr id="479" name="楕円 478"/>
        <xdr:cNvSpPr/>
      </xdr:nvSpPr>
      <xdr:spPr>
        <a:xfrm>
          <a:off x="14351000" y="3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20579</xdr:rowOff>
    </xdr:from>
    <xdr:ext cx="762000" cy="259045"/>
    <xdr:sp macro="" textlink="">
      <xdr:nvSpPr>
        <xdr:cNvPr id="480" name="テキスト ボックス 479"/>
        <xdr:cNvSpPr txBox="1"/>
      </xdr:nvSpPr>
      <xdr:spPr>
        <a:xfrm>
          <a:off x="14020800" y="34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149316</xdr:rowOff>
    </xdr:from>
    <xdr:to>
      <xdr:col>64</xdr:col>
      <xdr:colOff>152400</xdr:colOff>
      <xdr:row>20</xdr:row>
      <xdr:rowOff>79466</xdr:rowOff>
    </xdr:to>
    <xdr:sp macro="" textlink="">
      <xdr:nvSpPr>
        <xdr:cNvPr id="481" name="楕円 480"/>
        <xdr:cNvSpPr/>
      </xdr:nvSpPr>
      <xdr:spPr>
        <a:xfrm>
          <a:off x="13462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64243</xdr:rowOff>
    </xdr:from>
    <xdr:ext cx="762000" cy="259045"/>
    <xdr:sp macro="" textlink="">
      <xdr:nvSpPr>
        <xdr:cNvPr id="482" name="テキスト ボックス 481"/>
        <xdr:cNvSpPr txBox="1"/>
      </xdr:nvSpPr>
      <xdr:spPr>
        <a:xfrm>
          <a:off x="13131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94,438
93,948
908.39
64,191,672
62,602,892
1,219,993
28,110,405
56,657,117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会計年度任用職員制度開始に伴う報酬の増加があったものの、職員数の減少に伴う一般職手当の減少や、退職手当負担金の率変更に伴う職員人件費が減少したため、昨年度より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88900</xdr:rowOff>
    </xdr:to>
    <xdr:cxnSp macro="">
      <xdr:nvCxnSpPr>
        <xdr:cNvPr id="66" name="直線コネクタ 65"/>
        <xdr:cNvCxnSpPr/>
      </xdr:nvCxnSpPr>
      <xdr:spPr>
        <a:xfrm flipV="1">
          <a:off x="3987800" y="6573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88900</xdr:rowOff>
    </xdr:to>
    <xdr:cxnSp macro="">
      <xdr:nvCxnSpPr>
        <xdr:cNvPr id="69" name="直線コネクタ 68"/>
        <xdr:cNvCxnSpPr/>
      </xdr:nvCxnSpPr>
      <xdr:spPr>
        <a:xfrm>
          <a:off x="3098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66040</xdr:rowOff>
    </xdr:to>
    <xdr:cxnSp macro="">
      <xdr:nvCxnSpPr>
        <xdr:cNvPr id="72" name="直線コネクタ 71"/>
        <xdr:cNvCxnSpPr/>
      </xdr:nvCxnSpPr>
      <xdr:spPr>
        <a:xfrm>
          <a:off x="2209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5080</xdr:rowOff>
    </xdr:to>
    <xdr:cxnSp macro="">
      <xdr:nvCxnSpPr>
        <xdr:cNvPr id="75" name="直線コネクタ 74"/>
        <xdr:cNvCxnSpPr/>
      </xdr:nvCxnSpPr>
      <xdr:spPr>
        <a:xfrm>
          <a:off x="1320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ふるさと納税を充当する事業の増加に伴い、経常一般財源が減少したため、昨年度より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昨年度より、類似団体平均との差は縮まったが、平均以下であるため、今後も引き続き歳出経費の合理化・効率化に努める。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18</xdr:row>
      <xdr:rowOff>88900</xdr:rowOff>
    </xdr:to>
    <xdr:cxnSp macro="">
      <xdr:nvCxnSpPr>
        <xdr:cNvPr id="127" name="直線コネクタ 126"/>
        <xdr:cNvCxnSpPr/>
      </xdr:nvCxnSpPr>
      <xdr:spPr>
        <a:xfrm flipV="1">
          <a:off x="15671800" y="289306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30" name="直線コネクタ 129"/>
        <xdr:cNvCxnSpPr/>
      </xdr:nvCxnSpPr>
      <xdr:spPr>
        <a:xfrm>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18</xdr:row>
      <xdr:rowOff>12700</xdr:rowOff>
    </xdr:to>
    <xdr:cxnSp macro="">
      <xdr:nvCxnSpPr>
        <xdr:cNvPr id="133" name="直線コネクタ 132"/>
        <xdr:cNvCxnSpPr/>
      </xdr:nvCxnSpPr>
      <xdr:spPr>
        <a:xfrm>
          <a:off x="13893800" y="2969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85090</xdr:rowOff>
    </xdr:to>
    <xdr:cxnSp macro="">
      <xdr:nvCxnSpPr>
        <xdr:cNvPr id="136" name="直線コネクタ 135"/>
        <xdr:cNvCxnSpPr/>
      </xdr:nvCxnSpPr>
      <xdr:spPr>
        <a:xfrm flipV="1">
          <a:off x="13004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6" name="楕円 145"/>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7"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9" name="テキスト ボックス 148"/>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1" name="テキスト ボックス 150"/>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4" name="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生活保護や児童扶養手当が減少したものの、自立支援介護給付訓練等給付費や私立幼稚園無償化給付費補助金などが増加したため、昨年度と同水準となった。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類似団体平均をやや下回っているものの、今後も医療費や生活保護などの受給資格審査の適正化などを図り、適切な執行管理に努める。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8890</xdr:rowOff>
    </xdr:to>
    <xdr:cxnSp macro="">
      <xdr:nvCxnSpPr>
        <xdr:cNvPr id="188" name="直線コネクタ 187"/>
        <xdr:cNvCxnSpPr/>
      </xdr:nvCxnSpPr>
      <xdr:spPr>
        <a:xfrm>
          <a:off x="3987800" y="9438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96520</xdr:rowOff>
    </xdr:from>
    <xdr:to>
      <xdr:col>19</xdr:col>
      <xdr:colOff>187325</xdr:colOff>
      <xdr:row>55</xdr:row>
      <xdr:rowOff>8890</xdr:rowOff>
    </xdr:to>
    <xdr:cxnSp macro="">
      <xdr:nvCxnSpPr>
        <xdr:cNvPr id="191" name="直線コネクタ 190"/>
        <xdr:cNvCxnSpPr/>
      </xdr:nvCxnSpPr>
      <xdr:spPr>
        <a:xfrm>
          <a:off x="3098800" y="9354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96520</xdr:rowOff>
    </xdr:from>
    <xdr:to>
      <xdr:col>15</xdr:col>
      <xdr:colOff>98425</xdr:colOff>
      <xdr:row>54</xdr:row>
      <xdr:rowOff>96520</xdr:rowOff>
    </xdr:to>
    <xdr:cxnSp macro="">
      <xdr:nvCxnSpPr>
        <xdr:cNvPr id="194" name="直線コネクタ 193"/>
        <xdr:cNvCxnSpPr/>
      </xdr:nvCxnSpPr>
      <xdr:spPr>
        <a:xfrm>
          <a:off x="2209800" y="935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66040</xdr:rowOff>
    </xdr:from>
    <xdr:to>
      <xdr:col>11</xdr:col>
      <xdr:colOff>9525</xdr:colOff>
      <xdr:row>54</xdr:row>
      <xdr:rowOff>96520</xdr:rowOff>
    </xdr:to>
    <xdr:cxnSp macro="">
      <xdr:nvCxnSpPr>
        <xdr:cNvPr id="197" name="直線コネクタ 196"/>
        <xdr:cNvCxnSpPr/>
      </xdr:nvCxnSpPr>
      <xdr:spPr>
        <a:xfrm>
          <a:off x="1320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45720</xdr:rowOff>
    </xdr:from>
    <xdr:to>
      <xdr:col>15</xdr:col>
      <xdr:colOff>149225</xdr:colOff>
      <xdr:row>54</xdr:row>
      <xdr:rowOff>147320</xdr:rowOff>
    </xdr:to>
    <xdr:sp macro="" textlink="">
      <xdr:nvSpPr>
        <xdr:cNvPr id="211" name="楕円 210"/>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157497</xdr:rowOff>
    </xdr:from>
    <xdr:ext cx="762000" cy="259045"/>
    <xdr:sp macro="" textlink="">
      <xdr:nvSpPr>
        <xdr:cNvPr id="212" name="テキスト ボックス 211"/>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45720</xdr:rowOff>
    </xdr:from>
    <xdr:to>
      <xdr:col>11</xdr:col>
      <xdr:colOff>60325</xdr:colOff>
      <xdr:row>54</xdr:row>
      <xdr:rowOff>147320</xdr:rowOff>
    </xdr:to>
    <xdr:sp macro="" textlink="">
      <xdr:nvSpPr>
        <xdr:cNvPr id="213" name="楕円 212"/>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157497</xdr:rowOff>
    </xdr:from>
    <xdr:ext cx="762000" cy="259045"/>
    <xdr:sp macro="" textlink="">
      <xdr:nvSpPr>
        <xdr:cNvPr id="214" name="テキスト ボックス 213"/>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15" name="楕円 214"/>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127017</xdr:rowOff>
    </xdr:from>
    <xdr:ext cx="762000" cy="259045"/>
    <xdr:sp macro="" textlink="">
      <xdr:nvSpPr>
        <xdr:cNvPr id="216" name="テキスト ボックス 215"/>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繰出金については、昨年に比べ増加したものが介護保険特別会計への繰出金のみであり、他の特別会計への繰出金が減少したため、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維持補修費については、除雪経費がかかった一方で、ふるさと納税や臨時除雪道路などの特定財源が増え、一般財源が減少したため、</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58</xdr:row>
      <xdr:rowOff>63500</xdr:rowOff>
    </xdr:to>
    <xdr:cxnSp macro="">
      <xdr:nvCxnSpPr>
        <xdr:cNvPr id="249" name="直線コネクタ 248"/>
        <xdr:cNvCxnSpPr/>
      </xdr:nvCxnSpPr>
      <xdr:spPr>
        <a:xfrm flipV="1">
          <a:off x="15671800" y="9804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50"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63500</xdr:rowOff>
    </xdr:to>
    <xdr:cxnSp macro="">
      <xdr:nvCxnSpPr>
        <xdr:cNvPr id="252" name="直線コネクタ 251"/>
        <xdr:cNvCxnSpPr/>
      </xdr:nvCxnSpPr>
      <xdr:spPr>
        <a:xfrm>
          <a:off x="14782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152400</xdr:rowOff>
    </xdr:to>
    <xdr:cxnSp macro="">
      <xdr:nvCxnSpPr>
        <xdr:cNvPr id="255" name="直線コネクタ 254"/>
        <xdr:cNvCxnSpPr/>
      </xdr:nvCxnSpPr>
      <xdr:spPr>
        <a:xfrm flipV="1">
          <a:off x="13893800" y="999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76200</xdr:rowOff>
    </xdr:from>
    <xdr:to>
      <xdr:col>69</xdr:col>
      <xdr:colOff>92075</xdr:colOff>
      <xdr:row>58</xdr:row>
      <xdr:rowOff>152400</xdr:rowOff>
    </xdr:to>
    <xdr:cxnSp macro="">
      <xdr:nvCxnSpPr>
        <xdr:cNvPr id="258" name="直線コネクタ 257"/>
        <xdr:cNvCxnSpPr/>
      </xdr:nvCxnSpPr>
      <xdr:spPr>
        <a:xfrm>
          <a:off x="13004800" y="1002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9"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0" name="楕円 269"/>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2" name="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3" name="テキスト ボックス 272"/>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4" name="楕円 273"/>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75" name="テキスト ボックス 274"/>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76" name="楕円 275"/>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77" name="テキスト ボックス 276"/>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ふるさと納税を充当する事業の増加に伴い、経常一般財源が減少したことにより、昨年度より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今後も負担補助による事業の効果検証を行い、予算の適正な執行に努める。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46990</xdr:rowOff>
    </xdr:to>
    <xdr:cxnSp macro="">
      <xdr:nvCxnSpPr>
        <xdr:cNvPr id="307" name="直線コネクタ 306"/>
        <xdr:cNvCxnSpPr/>
      </xdr:nvCxnSpPr>
      <xdr:spPr>
        <a:xfrm flipV="1">
          <a:off x="15671800" y="60203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56134</xdr:rowOff>
    </xdr:to>
    <xdr:cxnSp macro="">
      <xdr:nvCxnSpPr>
        <xdr:cNvPr id="310" name="直線コネクタ 309"/>
        <xdr:cNvCxnSpPr/>
      </xdr:nvCxnSpPr>
      <xdr:spPr>
        <a:xfrm flipV="1">
          <a:off x="14782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56134</xdr:rowOff>
    </xdr:to>
    <xdr:cxnSp macro="">
      <xdr:nvCxnSpPr>
        <xdr:cNvPr id="313" name="直線コネクタ 312"/>
        <xdr:cNvCxnSpPr/>
      </xdr:nvCxnSpPr>
      <xdr:spPr>
        <a:xfrm>
          <a:off x="13893800" y="59974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37846</xdr:rowOff>
    </xdr:to>
    <xdr:cxnSp macro="">
      <xdr:nvCxnSpPr>
        <xdr:cNvPr id="316" name="直線コネクタ 315"/>
        <xdr:cNvCxnSpPr/>
      </xdr:nvCxnSpPr>
      <xdr:spPr>
        <a:xfrm flipV="1">
          <a:off x="13004800" y="5997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6" name="楕円 325"/>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27"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8" name="楕円 327"/>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9" name="テキスト ボックス 328"/>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0" name="楕円 329"/>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1" name="テキスト ボックス 330"/>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2" name="楕円 331"/>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3" name="テキスト ボックス 332"/>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4" name="楕円 333"/>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5" name="テキスト ボックス 334"/>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公債費については、元利償還金が増加したものの、公債費一般財源の伸びより、経常一般財源の伸びが大きかったため、昨年度比で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適債事業については毎年度継続的に事業の必要性・緊急性を検証するとともに、発行額の抑制に留意するほか、発行にあたっては、交付税措置率の高い地方債の選択発行に努める。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63319</xdr:rowOff>
    </xdr:from>
    <xdr:to>
      <xdr:col>24</xdr:col>
      <xdr:colOff>25400</xdr:colOff>
      <xdr:row>77</xdr:row>
      <xdr:rowOff>82913</xdr:rowOff>
    </xdr:to>
    <xdr:cxnSp macro="">
      <xdr:nvCxnSpPr>
        <xdr:cNvPr id="370" name="直線コネクタ 369"/>
        <xdr:cNvCxnSpPr/>
      </xdr:nvCxnSpPr>
      <xdr:spPr>
        <a:xfrm flipV="1">
          <a:off x="3987800" y="132649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82913</xdr:rowOff>
    </xdr:from>
    <xdr:to>
      <xdr:col>19</xdr:col>
      <xdr:colOff>187325</xdr:colOff>
      <xdr:row>77</xdr:row>
      <xdr:rowOff>95976</xdr:rowOff>
    </xdr:to>
    <xdr:cxnSp macro="">
      <xdr:nvCxnSpPr>
        <xdr:cNvPr id="373" name="直線コネクタ 372"/>
        <xdr:cNvCxnSpPr/>
      </xdr:nvCxnSpPr>
      <xdr:spPr>
        <a:xfrm flipV="1">
          <a:off x="3098800" y="13284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95976</xdr:rowOff>
    </xdr:from>
    <xdr:to>
      <xdr:col>15</xdr:col>
      <xdr:colOff>98425</xdr:colOff>
      <xdr:row>77</xdr:row>
      <xdr:rowOff>128632</xdr:rowOff>
    </xdr:to>
    <xdr:cxnSp macro="">
      <xdr:nvCxnSpPr>
        <xdr:cNvPr id="376" name="直線コネクタ 375"/>
        <xdr:cNvCxnSpPr/>
      </xdr:nvCxnSpPr>
      <xdr:spPr>
        <a:xfrm flipV="1">
          <a:off x="2209800" y="132976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122101</xdr:rowOff>
    </xdr:from>
    <xdr:to>
      <xdr:col>11</xdr:col>
      <xdr:colOff>9525</xdr:colOff>
      <xdr:row>77</xdr:row>
      <xdr:rowOff>128632</xdr:rowOff>
    </xdr:to>
    <xdr:cxnSp macro="">
      <xdr:nvCxnSpPr>
        <xdr:cNvPr id="379" name="直線コネクタ 378"/>
        <xdr:cNvCxnSpPr/>
      </xdr:nvCxnSpPr>
      <xdr:spPr>
        <a:xfrm>
          <a:off x="1320800" y="133237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3" name="テキスト ボックス 382"/>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12519</xdr:rowOff>
    </xdr:from>
    <xdr:to>
      <xdr:col>24</xdr:col>
      <xdr:colOff>76200</xdr:colOff>
      <xdr:row>77</xdr:row>
      <xdr:rowOff>114119</xdr:rowOff>
    </xdr:to>
    <xdr:sp macro="" textlink="">
      <xdr:nvSpPr>
        <xdr:cNvPr id="389" name="楕円 388"/>
        <xdr:cNvSpPr/>
      </xdr:nvSpPr>
      <xdr:spPr>
        <a:xfrm>
          <a:off x="47752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29046</xdr:rowOff>
    </xdr:from>
    <xdr:ext cx="762000" cy="259045"/>
    <xdr:sp macro="" textlink="">
      <xdr:nvSpPr>
        <xdr:cNvPr id="390" name="公債費該当値テキスト"/>
        <xdr:cNvSpPr txBox="1"/>
      </xdr:nvSpPr>
      <xdr:spPr>
        <a:xfrm>
          <a:off x="4914900" y="1305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32113</xdr:rowOff>
    </xdr:from>
    <xdr:to>
      <xdr:col>20</xdr:col>
      <xdr:colOff>38100</xdr:colOff>
      <xdr:row>77</xdr:row>
      <xdr:rowOff>133713</xdr:rowOff>
    </xdr:to>
    <xdr:sp macro="" textlink="">
      <xdr:nvSpPr>
        <xdr:cNvPr id="391" name="楕円 390"/>
        <xdr:cNvSpPr/>
      </xdr:nvSpPr>
      <xdr:spPr>
        <a:xfrm>
          <a:off x="3937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143890</xdr:rowOff>
    </xdr:from>
    <xdr:ext cx="736600" cy="259045"/>
    <xdr:sp macro="" textlink="">
      <xdr:nvSpPr>
        <xdr:cNvPr id="392" name="テキスト ボックス 391"/>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45176</xdr:rowOff>
    </xdr:from>
    <xdr:to>
      <xdr:col>15</xdr:col>
      <xdr:colOff>149225</xdr:colOff>
      <xdr:row>77</xdr:row>
      <xdr:rowOff>146776</xdr:rowOff>
    </xdr:to>
    <xdr:sp macro="" textlink="">
      <xdr:nvSpPr>
        <xdr:cNvPr id="393" name="楕円 392"/>
        <xdr:cNvSpPr/>
      </xdr:nvSpPr>
      <xdr:spPr>
        <a:xfrm>
          <a:off x="3048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156953</xdr:rowOff>
    </xdr:from>
    <xdr:ext cx="762000" cy="259045"/>
    <xdr:sp macro="" textlink="">
      <xdr:nvSpPr>
        <xdr:cNvPr id="394" name="テキスト ボックス 393"/>
        <xdr:cNvSpPr txBox="1"/>
      </xdr:nvSpPr>
      <xdr:spPr>
        <a:xfrm>
          <a:off x="2717800" y="1301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77832</xdr:rowOff>
    </xdr:from>
    <xdr:to>
      <xdr:col>11</xdr:col>
      <xdr:colOff>60325</xdr:colOff>
      <xdr:row>78</xdr:row>
      <xdr:rowOff>7982</xdr:rowOff>
    </xdr:to>
    <xdr:sp macro="" textlink="">
      <xdr:nvSpPr>
        <xdr:cNvPr id="395" name="楕円 394"/>
        <xdr:cNvSpPr/>
      </xdr:nvSpPr>
      <xdr:spPr>
        <a:xfrm>
          <a:off x="2159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96" name="テキスト ボックス 395"/>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97" name="楕円 396"/>
        <xdr:cNvSpPr/>
      </xdr:nvSpPr>
      <xdr:spPr>
        <a:xfrm>
          <a:off x="1270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98" name="テキスト ボックス 397"/>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公債費以外での経常収支比率は類似団体の平均を下回っている。今後も事務事業の見直し等による経常経費の削減に努める。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77</xdr:row>
      <xdr:rowOff>69850</xdr:rowOff>
    </xdr:to>
    <xdr:cxnSp macro="">
      <xdr:nvCxnSpPr>
        <xdr:cNvPr id="431" name="直線コネクタ 430"/>
        <xdr:cNvCxnSpPr/>
      </xdr:nvCxnSpPr>
      <xdr:spPr>
        <a:xfrm flipV="1">
          <a:off x="15671800" y="1279144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2"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77</xdr:row>
      <xdr:rowOff>69850</xdr:rowOff>
    </xdr:to>
    <xdr:cxnSp macro="">
      <xdr:nvCxnSpPr>
        <xdr:cNvPr id="434" name="直線コネクタ 433"/>
        <xdr:cNvCxnSpPr/>
      </xdr:nvCxnSpPr>
      <xdr:spPr>
        <a:xfrm>
          <a:off x="14782800" y="130962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76</xdr:row>
      <xdr:rowOff>66039</xdr:rowOff>
    </xdr:to>
    <xdr:cxnSp macro="">
      <xdr:nvCxnSpPr>
        <xdr:cNvPr id="437" name="直線コネクタ 436"/>
        <xdr:cNvCxnSpPr/>
      </xdr:nvCxnSpPr>
      <xdr:spPr>
        <a:xfrm>
          <a:off x="13893800" y="12867640"/>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9" name="テキスト ボックス 438"/>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8890</xdr:rowOff>
    </xdr:to>
    <xdr:cxnSp macro="">
      <xdr:nvCxnSpPr>
        <xdr:cNvPr id="440" name="直線コネクタ 439"/>
        <xdr:cNvCxnSpPr/>
      </xdr:nvCxnSpPr>
      <xdr:spPr>
        <a:xfrm>
          <a:off x="13004800" y="12814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4" name="テキスト ボックス 443"/>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50" name="楕円 449"/>
        <xdr:cNvSpPr/>
      </xdr:nvSpPr>
      <xdr:spPr>
        <a:xfrm>
          <a:off x="16459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69867</xdr:rowOff>
    </xdr:from>
    <xdr:ext cx="762000" cy="259045"/>
    <xdr:sp macro="" textlink="">
      <xdr:nvSpPr>
        <xdr:cNvPr id="451" name="公債費以外該当値テキスト"/>
        <xdr:cNvSpPr txBox="1"/>
      </xdr:nvSpPr>
      <xdr:spPr>
        <a:xfrm>
          <a:off x="16598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2" name="楕円 451"/>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3" name="テキスト ボックス 452"/>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4" name="楕円 453"/>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55" name="テキスト ボックス 454"/>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6" name="楕円 455"/>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7" name="テキスト ボックス 456"/>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8" name="楕円 457"/>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9" name="テキスト ボックス 458"/>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59639</xdr:rowOff>
    </xdr:from>
    <xdr:to>
      <xdr:col>29</xdr:col>
      <xdr:colOff>127000</xdr:colOff>
      <xdr:row>17</xdr:row>
      <xdr:rowOff>69612</xdr:rowOff>
    </xdr:to>
    <xdr:cxnSp macro="">
      <xdr:nvCxnSpPr>
        <xdr:cNvPr id="54" name="直線コネクタ 53"/>
        <xdr:cNvCxnSpPr/>
      </xdr:nvCxnSpPr>
      <xdr:spPr bwMode="auto">
        <a:xfrm>
          <a:off x="5003800" y="3021914"/>
          <a:ext cx="647700" cy="9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59639</xdr:rowOff>
    </xdr:from>
    <xdr:to>
      <xdr:col>26</xdr:col>
      <xdr:colOff>50800</xdr:colOff>
      <xdr:row>17</xdr:row>
      <xdr:rowOff>79384</xdr:rowOff>
    </xdr:to>
    <xdr:cxnSp macro="">
      <xdr:nvCxnSpPr>
        <xdr:cNvPr id="57" name="直線コネクタ 56"/>
        <xdr:cNvCxnSpPr/>
      </xdr:nvCxnSpPr>
      <xdr:spPr bwMode="auto">
        <a:xfrm flipV="1">
          <a:off x="4305300" y="3021914"/>
          <a:ext cx="698500" cy="19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79384</xdr:rowOff>
    </xdr:from>
    <xdr:to>
      <xdr:col>22</xdr:col>
      <xdr:colOff>114300</xdr:colOff>
      <xdr:row>17</xdr:row>
      <xdr:rowOff>106559</xdr:rowOff>
    </xdr:to>
    <xdr:cxnSp macro="">
      <xdr:nvCxnSpPr>
        <xdr:cNvPr id="60" name="直線コネクタ 59"/>
        <xdr:cNvCxnSpPr/>
      </xdr:nvCxnSpPr>
      <xdr:spPr bwMode="auto">
        <a:xfrm flipV="1">
          <a:off x="3606800" y="3041659"/>
          <a:ext cx="698500" cy="2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106559</xdr:rowOff>
    </xdr:from>
    <xdr:to>
      <xdr:col>18</xdr:col>
      <xdr:colOff>177800</xdr:colOff>
      <xdr:row>17</xdr:row>
      <xdr:rowOff>122490</xdr:rowOff>
    </xdr:to>
    <xdr:cxnSp macro="">
      <xdr:nvCxnSpPr>
        <xdr:cNvPr id="63" name="直線コネクタ 62"/>
        <xdr:cNvCxnSpPr/>
      </xdr:nvCxnSpPr>
      <xdr:spPr bwMode="auto">
        <a:xfrm flipV="1">
          <a:off x="2908300" y="3068834"/>
          <a:ext cx="698500" cy="1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18812</xdr:rowOff>
    </xdr:from>
    <xdr:to>
      <xdr:col>29</xdr:col>
      <xdr:colOff>177800</xdr:colOff>
      <xdr:row>17</xdr:row>
      <xdr:rowOff>120412</xdr:rowOff>
    </xdr:to>
    <xdr:sp macro="" textlink="">
      <xdr:nvSpPr>
        <xdr:cNvPr id="73" name="楕円 72"/>
        <xdr:cNvSpPr/>
      </xdr:nvSpPr>
      <xdr:spPr bwMode="auto">
        <a:xfrm>
          <a:off x="5600700" y="298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162339</xdr:rowOff>
    </xdr:from>
    <xdr:ext cx="762000" cy="259045"/>
    <xdr:sp macro="" textlink="">
      <xdr:nvSpPr>
        <xdr:cNvPr id="74" name="人口1人当たり決算額の推移該当値テキスト130"/>
        <xdr:cNvSpPr txBox="1"/>
      </xdr:nvSpPr>
      <xdr:spPr>
        <a:xfrm>
          <a:off x="5740400" y="295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8839</xdr:rowOff>
    </xdr:from>
    <xdr:to>
      <xdr:col>26</xdr:col>
      <xdr:colOff>101600</xdr:colOff>
      <xdr:row>17</xdr:row>
      <xdr:rowOff>110439</xdr:rowOff>
    </xdr:to>
    <xdr:sp macro="" textlink="">
      <xdr:nvSpPr>
        <xdr:cNvPr id="75" name="楕円 74"/>
        <xdr:cNvSpPr/>
      </xdr:nvSpPr>
      <xdr:spPr bwMode="auto">
        <a:xfrm>
          <a:off x="4953000" y="297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120616</xdr:rowOff>
    </xdr:from>
    <xdr:ext cx="736600" cy="259045"/>
    <xdr:sp macro="" textlink="">
      <xdr:nvSpPr>
        <xdr:cNvPr id="76" name="テキスト ボックス 75"/>
        <xdr:cNvSpPr txBox="1"/>
      </xdr:nvSpPr>
      <xdr:spPr>
        <a:xfrm>
          <a:off x="4622800" y="273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28584</xdr:rowOff>
    </xdr:from>
    <xdr:to>
      <xdr:col>22</xdr:col>
      <xdr:colOff>165100</xdr:colOff>
      <xdr:row>17</xdr:row>
      <xdr:rowOff>130184</xdr:rowOff>
    </xdr:to>
    <xdr:sp macro="" textlink="">
      <xdr:nvSpPr>
        <xdr:cNvPr id="77" name="楕円 76"/>
        <xdr:cNvSpPr/>
      </xdr:nvSpPr>
      <xdr:spPr bwMode="auto">
        <a:xfrm>
          <a:off x="4254500" y="299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114961</xdr:rowOff>
    </xdr:from>
    <xdr:ext cx="762000" cy="259045"/>
    <xdr:sp macro="" textlink="">
      <xdr:nvSpPr>
        <xdr:cNvPr id="78" name="テキスト ボックス 77"/>
        <xdr:cNvSpPr txBox="1"/>
      </xdr:nvSpPr>
      <xdr:spPr>
        <a:xfrm>
          <a:off x="3924300" y="307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55759</xdr:rowOff>
    </xdr:from>
    <xdr:to>
      <xdr:col>19</xdr:col>
      <xdr:colOff>38100</xdr:colOff>
      <xdr:row>17</xdr:row>
      <xdr:rowOff>157359</xdr:rowOff>
    </xdr:to>
    <xdr:sp macro="" textlink="">
      <xdr:nvSpPr>
        <xdr:cNvPr id="79" name="楕円 78"/>
        <xdr:cNvSpPr/>
      </xdr:nvSpPr>
      <xdr:spPr bwMode="auto">
        <a:xfrm>
          <a:off x="3556000" y="301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142136</xdr:rowOff>
    </xdr:from>
    <xdr:ext cx="762000" cy="259045"/>
    <xdr:sp macro="" textlink="">
      <xdr:nvSpPr>
        <xdr:cNvPr id="80" name="テキスト ボックス 79"/>
        <xdr:cNvSpPr txBox="1"/>
      </xdr:nvSpPr>
      <xdr:spPr>
        <a:xfrm>
          <a:off x="3225800" y="31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71690</xdr:rowOff>
    </xdr:from>
    <xdr:to>
      <xdr:col>15</xdr:col>
      <xdr:colOff>101600</xdr:colOff>
      <xdr:row>18</xdr:row>
      <xdr:rowOff>1840</xdr:rowOff>
    </xdr:to>
    <xdr:sp macro="" textlink="">
      <xdr:nvSpPr>
        <xdr:cNvPr id="81" name="楕円 80"/>
        <xdr:cNvSpPr/>
      </xdr:nvSpPr>
      <xdr:spPr bwMode="auto">
        <a:xfrm>
          <a:off x="2857500" y="3033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158067</xdr:rowOff>
    </xdr:from>
    <xdr:ext cx="762000" cy="259045"/>
    <xdr:sp macro="" textlink="">
      <xdr:nvSpPr>
        <xdr:cNvPr id="82" name="テキスト ボックス 81"/>
        <xdr:cNvSpPr txBox="1"/>
      </xdr:nvSpPr>
      <xdr:spPr>
        <a:xfrm>
          <a:off x="2527300" y="312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339794</xdr:rowOff>
    </xdr:from>
    <xdr:to>
      <xdr:col>29</xdr:col>
      <xdr:colOff>127000</xdr:colOff>
      <xdr:row>36</xdr:row>
      <xdr:rowOff>943</xdr:rowOff>
    </xdr:to>
    <xdr:cxnSp macro="">
      <xdr:nvCxnSpPr>
        <xdr:cNvPr id="118" name="直線コネクタ 117"/>
        <xdr:cNvCxnSpPr/>
      </xdr:nvCxnSpPr>
      <xdr:spPr bwMode="auto">
        <a:xfrm>
          <a:off x="5003800" y="6950144"/>
          <a:ext cx="6477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270006</xdr:rowOff>
    </xdr:from>
    <xdr:to>
      <xdr:col>26</xdr:col>
      <xdr:colOff>50800</xdr:colOff>
      <xdr:row>35</xdr:row>
      <xdr:rowOff>339794</xdr:rowOff>
    </xdr:to>
    <xdr:cxnSp macro="">
      <xdr:nvCxnSpPr>
        <xdr:cNvPr id="121" name="直線コネクタ 120"/>
        <xdr:cNvCxnSpPr/>
      </xdr:nvCxnSpPr>
      <xdr:spPr bwMode="auto">
        <a:xfrm>
          <a:off x="4305300" y="6880356"/>
          <a:ext cx="698500" cy="69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219060</xdr:rowOff>
    </xdr:from>
    <xdr:to>
      <xdr:col>22</xdr:col>
      <xdr:colOff>114300</xdr:colOff>
      <xdr:row>35</xdr:row>
      <xdr:rowOff>270006</xdr:rowOff>
    </xdr:to>
    <xdr:cxnSp macro="">
      <xdr:nvCxnSpPr>
        <xdr:cNvPr id="124" name="直線コネクタ 123"/>
        <xdr:cNvCxnSpPr/>
      </xdr:nvCxnSpPr>
      <xdr:spPr bwMode="auto">
        <a:xfrm>
          <a:off x="3606800" y="6829410"/>
          <a:ext cx="698500" cy="50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219060</xdr:rowOff>
    </xdr:from>
    <xdr:to>
      <xdr:col>18</xdr:col>
      <xdr:colOff>177800</xdr:colOff>
      <xdr:row>35</xdr:row>
      <xdr:rowOff>264160</xdr:rowOff>
    </xdr:to>
    <xdr:cxnSp macro="">
      <xdr:nvCxnSpPr>
        <xdr:cNvPr id="127" name="直線コネクタ 126"/>
        <xdr:cNvCxnSpPr/>
      </xdr:nvCxnSpPr>
      <xdr:spPr bwMode="auto">
        <a:xfrm flipV="1">
          <a:off x="2908300" y="6829410"/>
          <a:ext cx="698500" cy="4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293043</xdr:rowOff>
    </xdr:from>
    <xdr:to>
      <xdr:col>29</xdr:col>
      <xdr:colOff>177800</xdr:colOff>
      <xdr:row>36</xdr:row>
      <xdr:rowOff>51743</xdr:rowOff>
    </xdr:to>
    <xdr:sp macro="" textlink="">
      <xdr:nvSpPr>
        <xdr:cNvPr id="137" name="楕円 136"/>
        <xdr:cNvSpPr/>
      </xdr:nvSpPr>
      <xdr:spPr bwMode="auto">
        <a:xfrm>
          <a:off x="5600700" y="690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138120</xdr:rowOff>
    </xdr:from>
    <xdr:ext cx="762000" cy="259045"/>
    <xdr:sp macro="" textlink="">
      <xdr:nvSpPr>
        <xdr:cNvPr id="138" name="人口1人当たり決算額の推移該当値テキスト445"/>
        <xdr:cNvSpPr txBox="1"/>
      </xdr:nvSpPr>
      <xdr:spPr>
        <a:xfrm>
          <a:off x="5740400" y="674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288994</xdr:rowOff>
    </xdr:from>
    <xdr:to>
      <xdr:col>26</xdr:col>
      <xdr:colOff>101600</xdr:colOff>
      <xdr:row>36</xdr:row>
      <xdr:rowOff>47694</xdr:rowOff>
    </xdr:to>
    <xdr:sp macro="" textlink="">
      <xdr:nvSpPr>
        <xdr:cNvPr id="139" name="楕円 138"/>
        <xdr:cNvSpPr/>
      </xdr:nvSpPr>
      <xdr:spPr bwMode="auto">
        <a:xfrm>
          <a:off x="4953000" y="689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57871</xdr:rowOff>
    </xdr:from>
    <xdr:ext cx="736600" cy="259045"/>
    <xdr:sp macro="" textlink="">
      <xdr:nvSpPr>
        <xdr:cNvPr id="140" name="テキスト ボックス 139"/>
        <xdr:cNvSpPr txBox="1"/>
      </xdr:nvSpPr>
      <xdr:spPr>
        <a:xfrm>
          <a:off x="4622800" y="666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219206</xdr:rowOff>
    </xdr:from>
    <xdr:to>
      <xdr:col>22</xdr:col>
      <xdr:colOff>165100</xdr:colOff>
      <xdr:row>35</xdr:row>
      <xdr:rowOff>320806</xdr:rowOff>
    </xdr:to>
    <xdr:sp macro="" textlink="">
      <xdr:nvSpPr>
        <xdr:cNvPr id="141" name="楕円 140"/>
        <xdr:cNvSpPr/>
      </xdr:nvSpPr>
      <xdr:spPr bwMode="auto">
        <a:xfrm>
          <a:off x="4254500" y="682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330983</xdr:rowOff>
    </xdr:from>
    <xdr:ext cx="762000" cy="259045"/>
    <xdr:sp macro="" textlink="">
      <xdr:nvSpPr>
        <xdr:cNvPr id="142" name="テキスト ボックス 141"/>
        <xdr:cNvSpPr txBox="1"/>
      </xdr:nvSpPr>
      <xdr:spPr>
        <a:xfrm>
          <a:off x="3924300" y="659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168260</xdr:rowOff>
    </xdr:from>
    <xdr:to>
      <xdr:col>19</xdr:col>
      <xdr:colOff>38100</xdr:colOff>
      <xdr:row>35</xdr:row>
      <xdr:rowOff>269860</xdr:rowOff>
    </xdr:to>
    <xdr:sp macro="" textlink="">
      <xdr:nvSpPr>
        <xdr:cNvPr id="143" name="楕円 142"/>
        <xdr:cNvSpPr/>
      </xdr:nvSpPr>
      <xdr:spPr bwMode="auto">
        <a:xfrm>
          <a:off x="3556000" y="6778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280037</xdr:rowOff>
    </xdr:from>
    <xdr:ext cx="762000" cy="259045"/>
    <xdr:sp macro="" textlink="">
      <xdr:nvSpPr>
        <xdr:cNvPr id="144" name="テキスト ボックス 143"/>
        <xdr:cNvSpPr txBox="1"/>
      </xdr:nvSpPr>
      <xdr:spPr>
        <a:xfrm>
          <a:off x="3225800" y="654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213360</xdr:rowOff>
    </xdr:from>
    <xdr:to>
      <xdr:col>15</xdr:col>
      <xdr:colOff>101600</xdr:colOff>
      <xdr:row>35</xdr:row>
      <xdr:rowOff>314960</xdr:rowOff>
    </xdr:to>
    <xdr:sp macro="" textlink="">
      <xdr:nvSpPr>
        <xdr:cNvPr id="145" name="楕円 144"/>
        <xdr:cNvSpPr/>
      </xdr:nvSpPr>
      <xdr:spPr bwMode="auto">
        <a:xfrm>
          <a:off x="2857500" y="682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325137</xdr:rowOff>
    </xdr:from>
    <xdr:ext cx="762000" cy="259045"/>
    <xdr:sp macro="" textlink="">
      <xdr:nvSpPr>
        <xdr:cNvPr id="146" name="テキスト ボックス 145"/>
        <xdr:cNvSpPr txBox="1"/>
      </xdr:nvSpPr>
      <xdr:spPr>
        <a:xfrm>
          <a:off x="2527300" y="659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94,438
93,948
908.39
64,191,672
62,602,892
1,219,993
28,110,405
56,657,117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136471</xdr:rowOff>
    </xdr:from>
    <xdr:to>
      <xdr:col>24</xdr:col>
      <xdr:colOff>63500</xdr:colOff>
      <xdr:row>35</xdr:row>
      <xdr:rowOff>156145</xdr:rowOff>
    </xdr:to>
    <xdr:cxnSp macro="">
      <xdr:nvCxnSpPr>
        <xdr:cNvPr id="65" name="直線コネクタ 64"/>
        <xdr:cNvCxnSpPr/>
      </xdr:nvCxnSpPr>
      <xdr:spPr>
        <a:xfrm flipV="1">
          <a:off x="3797300" y="6137221"/>
          <a:ext cx="838200" cy="1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156145</xdr:rowOff>
    </xdr:from>
    <xdr:to>
      <xdr:col>19</xdr:col>
      <xdr:colOff>177800</xdr:colOff>
      <xdr:row>36</xdr:row>
      <xdr:rowOff>6612</xdr:rowOff>
    </xdr:to>
    <xdr:cxnSp macro="">
      <xdr:nvCxnSpPr>
        <xdr:cNvPr id="68" name="直線コネクタ 67"/>
        <xdr:cNvCxnSpPr/>
      </xdr:nvCxnSpPr>
      <xdr:spPr>
        <a:xfrm flipV="1">
          <a:off x="2908300" y="6156895"/>
          <a:ext cx="889000" cy="2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6612</xdr:rowOff>
    </xdr:from>
    <xdr:to>
      <xdr:col>15</xdr:col>
      <xdr:colOff>50800</xdr:colOff>
      <xdr:row>36</xdr:row>
      <xdr:rowOff>38688</xdr:rowOff>
    </xdr:to>
    <xdr:cxnSp macro="">
      <xdr:nvCxnSpPr>
        <xdr:cNvPr id="71" name="直線コネクタ 70"/>
        <xdr:cNvCxnSpPr/>
      </xdr:nvCxnSpPr>
      <xdr:spPr>
        <a:xfrm flipV="1">
          <a:off x="2019300" y="6178812"/>
          <a:ext cx="889000" cy="3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38688</xdr:rowOff>
    </xdr:from>
    <xdr:to>
      <xdr:col>10</xdr:col>
      <xdr:colOff>114300</xdr:colOff>
      <xdr:row>36</xdr:row>
      <xdr:rowOff>60604</xdr:rowOff>
    </xdr:to>
    <xdr:cxnSp macro="">
      <xdr:nvCxnSpPr>
        <xdr:cNvPr id="74" name="直線コネクタ 73"/>
        <xdr:cNvCxnSpPr/>
      </xdr:nvCxnSpPr>
      <xdr:spPr>
        <a:xfrm flipV="1">
          <a:off x="1130300" y="6210888"/>
          <a:ext cx="889000" cy="2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85671</xdr:rowOff>
    </xdr:from>
    <xdr:to>
      <xdr:col>24</xdr:col>
      <xdr:colOff>114300</xdr:colOff>
      <xdr:row>36</xdr:row>
      <xdr:rowOff>15821</xdr:rowOff>
    </xdr:to>
    <xdr:sp macro="" textlink="">
      <xdr:nvSpPr>
        <xdr:cNvPr id="84" name="楕円 83"/>
        <xdr:cNvSpPr/>
      </xdr:nvSpPr>
      <xdr:spPr>
        <a:xfrm>
          <a:off x="4584700" y="608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108548</xdr:rowOff>
    </xdr:from>
    <xdr:ext cx="534377" cy="259045"/>
    <xdr:sp macro="" textlink="">
      <xdr:nvSpPr>
        <xdr:cNvPr id="85" name="人件費該当値テキスト"/>
        <xdr:cNvSpPr txBox="1"/>
      </xdr:nvSpPr>
      <xdr:spPr>
        <a:xfrm>
          <a:off x="4686300" y="59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105345</xdr:rowOff>
    </xdr:from>
    <xdr:to>
      <xdr:col>20</xdr:col>
      <xdr:colOff>38100</xdr:colOff>
      <xdr:row>36</xdr:row>
      <xdr:rowOff>35495</xdr:rowOff>
    </xdr:to>
    <xdr:sp macro="" textlink="">
      <xdr:nvSpPr>
        <xdr:cNvPr id="86" name="楕円 85"/>
        <xdr:cNvSpPr/>
      </xdr:nvSpPr>
      <xdr:spPr>
        <a:xfrm>
          <a:off x="3746500" y="6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52022</xdr:rowOff>
    </xdr:from>
    <xdr:ext cx="534377" cy="259045"/>
    <xdr:sp macro="" textlink="">
      <xdr:nvSpPr>
        <xdr:cNvPr id="87" name="テキスト ボックス 86"/>
        <xdr:cNvSpPr txBox="1"/>
      </xdr:nvSpPr>
      <xdr:spPr>
        <a:xfrm>
          <a:off x="3530111" y="588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127262</xdr:rowOff>
    </xdr:from>
    <xdr:to>
      <xdr:col>15</xdr:col>
      <xdr:colOff>101600</xdr:colOff>
      <xdr:row>36</xdr:row>
      <xdr:rowOff>57412</xdr:rowOff>
    </xdr:to>
    <xdr:sp macro="" textlink="">
      <xdr:nvSpPr>
        <xdr:cNvPr id="88" name="楕円 87"/>
        <xdr:cNvSpPr/>
      </xdr:nvSpPr>
      <xdr:spPr>
        <a:xfrm>
          <a:off x="2857500" y="61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73939</xdr:rowOff>
    </xdr:from>
    <xdr:ext cx="534377" cy="259045"/>
    <xdr:sp macro="" textlink="">
      <xdr:nvSpPr>
        <xdr:cNvPr id="89" name="テキスト ボックス 88"/>
        <xdr:cNvSpPr txBox="1"/>
      </xdr:nvSpPr>
      <xdr:spPr>
        <a:xfrm>
          <a:off x="2641111" y="59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159338</xdr:rowOff>
    </xdr:from>
    <xdr:to>
      <xdr:col>10</xdr:col>
      <xdr:colOff>165100</xdr:colOff>
      <xdr:row>36</xdr:row>
      <xdr:rowOff>89488</xdr:rowOff>
    </xdr:to>
    <xdr:sp macro="" textlink="">
      <xdr:nvSpPr>
        <xdr:cNvPr id="90" name="楕円 89"/>
        <xdr:cNvSpPr/>
      </xdr:nvSpPr>
      <xdr:spPr>
        <a:xfrm>
          <a:off x="1968500" y="61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106015</xdr:rowOff>
    </xdr:from>
    <xdr:ext cx="534377" cy="259045"/>
    <xdr:sp macro="" textlink="">
      <xdr:nvSpPr>
        <xdr:cNvPr id="91" name="テキスト ボックス 90"/>
        <xdr:cNvSpPr txBox="1"/>
      </xdr:nvSpPr>
      <xdr:spPr>
        <a:xfrm>
          <a:off x="1752111" y="59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92" name="楕円 91"/>
        <xdr:cNvSpPr/>
      </xdr:nvSpPr>
      <xdr:spPr>
        <a:xfrm>
          <a:off x="1079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93" name="テキスト ボックス 92"/>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68410</xdr:rowOff>
    </xdr:from>
    <xdr:to>
      <xdr:col>24</xdr:col>
      <xdr:colOff>63500</xdr:colOff>
      <xdr:row>56</xdr:row>
      <xdr:rowOff>110374</xdr:rowOff>
    </xdr:to>
    <xdr:cxnSp macro="">
      <xdr:nvCxnSpPr>
        <xdr:cNvPr id="125" name="直線コネクタ 124"/>
        <xdr:cNvCxnSpPr/>
      </xdr:nvCxnSpPr>
      <xdr:spPr>
        <a:xfrm flipV="1">
          <a:off x="3797300" y="9498160"/>
          <a:ext cx="838200" cy="2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110374</xdr:rowOff>
    </xdr:from>
    <xdr:to>
      <xdr:col>19</xdr:col>
      <xdr:colOff>177800</xdr:colOff>
      <xdr:row>57</xdr:row>
      <xdr:rowOff>20812</xdr:rowOff>
    </xdr:to>
    <xdr:cxnSp macro="">
      <xdr:nvCxnSpPr>
        <xdr:cNvPr id="128" name="直線コネクタ 127"/>
        <xdr:cNvCxnSpPr/>
      </xdr:nvCxnSpPr>
      <xdr:spPr>
        <a:xfrm flipV="1">
          <a:off x="2908300" y="9711574"/>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20812</xdr:rowOff>
    </xdr:from>
    <xdr:to>
      <xdr:col>15</xdr:col>
      <xdr:colOff>50800</xdr:colOff>
      <xdr:row>57</xdr:row>
      <xdr:rowOff>86126</xdr:rowOff>
    </xdr:to>
    <xdr:cxnSp macro="">
      <xdr:nvCxnSpPr>
        <xdr:cNvPr id="131" name="直線コネクタ 130"/>
        <xdr:cNvCxnSpPr/>
      </xdr:nvCxnSpPr>
      <xdr:spPr>
        <a:xfrm flipV="1">
          <a:off x="2019300" y="979346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86126</xdr:rowOff>
    </xdr:from>
    <xdr:to>
      <xdr:col>10</xdr:col>
      <xdr:colOff>114300</xdr:colOff>
      <xdr:row>57</xdr:row>
      <xdr:rowOff>121396</xdr:rowOff>
    </xdr:to>
    <xdr:cxnSp macro="">
      <xdr:nvCxnSpPr>
        <xdr:cNvPr id="134" name="直線コネクタ 133"/>
        <xdr:cNvCxnSpPr/>
      </xdr:nvCxnSpPr>
      <xdr:spPr>
        <a:xfrm flipV="1">
          <a:off x="1130300" y="9858776"/>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17610</xdr:rowOff>
    </xdr:from>
    <xdr:to>
      <xdr:col>24</xdr:col>
      <xdr:colOff>114300</xdr:colOff>
      <xdr:row>55</xdr:row>
      <xdr:rowOff>119210</xdr:rowOff>
    </xdr:to>
    <xdr:sp macro="" textlink="">
      <xdr:nvSpPr>
        <xdr:cNvPr id="144" name="楕円 143"/>
        <xdr:cNvSpPr/>
      </xdr:nvSpPr>
      <xdr:spPr>
        <a:xfrm>
          <a:off x="4584700" y="94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40487</xdr:rowOff>
    </xdr:from>
    <xdr:ext cx="534377" cy="259045"/>
    <xdr:sp macro="" textlink="">
      <xdr:nvSpPr>
        <xdr:cNvPr id="145" name="物件費該当値テキスト"/>
        <xdr:cNvSpPr txBox="1"/>
      </xdr:nvSpPr>
      <xdr:spPr>
        <a:xfrm>
          <a:off x="4686300" y="929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59574</xdr:rowOff>
    </xdr:from>
    <xdr:to>
      <xdr:col>20</xdr:col>
      <xdr:colOff>38100</xdr:colOff>
      <xdr:row>56</xdr:row>
      <xdr:rowOff>161174</xdr:rowOff>
    </xdr:to>
    <xdr:sp macro="" textlink="">
      <xdr:nvSpPr>
        <xdr:cNvPr id="146" name="楕円 145"/>
        <xdr:cNvSpPr/>
      </xdr:nvSpPr>
      <xdr:spPr>
        <a:xfrm>
          <a:off x="3746500" y="96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6251</xdr:rowOff>
    </xdr:from>
    <xdr:ext cx="534377" cy="259045"/>
    <xdr:sp macro="" textlink="">
      <xdr:nvSpPr>
        <xdr:cNvPr id="147" name="テキスト ボックス 146"/>
        <xdr:cNvSpPr txBox="1"/>
      </xdr:nvSpPr>
      <xdr:spPr>
        <a:xfrm>
          <a:off x="3530111" y="94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141462</xdr:rowOff>
    </xdr:from>
    <xdr:to>
      <xdr:col>15</xdr:col>
      <xdr:colOff>101600</xdr:colOff>
      <xdr:row>57</xdr:row>
      <xdr:rowOff>71612</xdr:rowOff>
    </xdr:to>
    <xdr:sp macro="" textlink="">
      <xdr:nvSpPr>
        <xdr:cNvPr id="148" name="楕円 147"/>
        <xdr:cNvSpPr/>
      </xdr:nvSpPr>
      <xdr:spPr>
        <a:xfrm>
          <a:off x="2857500" y="97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88139</xdr:rowOff>
    </xdr:from>
    <xdr:ext cx="534377" cy="259045"/>
    <xdr:sp macro="" textlink="">
      <xdr:nvSpPr>
        <xdr:cNvPr id="149" name="テキスト ボックス 148"/>
        <xdr:cNvSpPr txBox="1"/>
      </xdr:nvSpPr>
      <xdr:spPr>
        <a:xfrm>
          <a:off x="2641111" y="951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35326</xdr:rowOff>
    </xdr:from>
    <xdr:to>
      <xdr:col>10</xdr:col>
      <xdr:colOff>165100</xdr:colOff>
      <xdr:row>57</xdr:row>
      <xdr:rowOff>136926</xdr:rowOff>
    </xdr:to>
    <xdr:sp macro="" textlink="">
      <xdr:nvSpPr>
        <xdr:cNvPr id="150" name="楕円 149"/>
        <xdr:cNvSpPr/>
      </xdr:nvSpPr>
      <xdr:spPr>
        <a:xfrm>
          <a:off x="1968500" y="9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128053</xdr:rowOff>
    </xdr:from>
    <xdr:ext cx="534377" cy="259045"/>
    <xdr:sp macro="" textlink="">
      <xdr:nvSpPr>
        <xdr:cNvPr id="151" name="テキスト ボックス 150"/>
        <xdr:cNvSpPr txBox="1"/>
      </xdr:nvSpPr>
      <xdr:spPr>
        <a:xfrm>
          <a:off x="1752111" y="9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70596</xdr:rowOff>
    </xdr:from>
    <xdr:to>
      <xdr:col>6</xdr:col>
      <xdr:colOff>38100</xdr:colOff>
      <xdr:row>58</xdr:row>
      <xdr:rowOff>746</xdr:rowOff>
    </xdr:to>
    <xdr:sp macro="" textlink="">
      <xdr:nvSpPr>
        <xdr:cNvPr id="152" name="楕円 151"/>
        <xdr:cNvSpPr/>
      </xdr:nvSpPr>
      <xdr:spPr>
        <a:xfrm>
          <a:off x="1079500" y="98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163323</xdr:rowOff>
    </xdr:from>
    <xdr:ext cx="534377" cy="259045"/>
    <xdr:sp macro="" textlink="">
      <xdr:nvSpPr>
        <xdr:cNvPr id="153" name="テキスト ボックス 152"/>
        <xdr:cNvSpPr txBox="1"/>
      </xdr:nvSpPr>
      <xdr:spPr>
        <a:xfrm>
          <a:off x="863111" y="99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153797</xdr:rowOff>
    </xdr:from>
    <xdr:to>
      <xdr:col>24</xdr:col>
      <xdr:colOff>63500</xdr:colOff>
      <xdr:row>77</xdr:row>
      <xdr:rowOff>57441</xdr:rowOff>
    </xdr:to>
    <xdr:cxnSp macro="">
      <xdr:nvCxnSpPr>
        <xdr:cNvPr id="182" name="直線コネクタ 181"/>
        <xdr:cNvCxnSpPr/>
      </xdr:nvCxnSpPr>
      <xdr:spPr>
        <a:xfrm flipV="1">
          <a:off x="3797300" y="13012547"/>
          <a:ext cx="838200" cy="2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19152</xdr:rowOff>
    </xdr:from>
    <xdr:to>
      <xdr:col>19</xdr:col>
      <xdr:colOff>177800</xdr:colOff>
      <xdr:row>77</xdr:row>
      <xdr:rowOff>57441</xdr:rowOff>
    </xdr:to>
    <xdr:cxnSp macro="">
      <xdr:nvCxnSpPr>
        <xdr:cNvPr id="185" name="直線コネクタ 184"/>
        <xdr:cNvCxnSpPr/>
      </xdr:nvCxnSpPr>
      <xdr:spPr>
        <a:xfrm>
          <a:off x="2908300" y="13220802"/>
          <a:ext cx="8890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18656</xdr:rowOff>
    </xdr:from>
    <xdr:to>
      <xdr:col>15</xdr:col>
      <xdr:colOff>50800</xdr:colOff>
      <xdr:row>77</xdr:row>
      <xdr:rowOff>19152</xdr:rowOff>
    </xdr:to>
    <xdr:cxnSp macro="">
      <xdr:nvCxnSpPr>
        <xdr:cNvPr id="188" name="直線コネクタ 187"/>
        <xdr:cNvCxnSpPr/>
      </xdr:nvCxnSpPr>
      <xdr:spPr>
        <a:xfrm>
          <a:off x="2019300" y="13048856"/>
          <a:ext cx="889000" cy="17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18656</xdr:rowOff>
    </xdr:from>
    <xdr:to>
      <xdr:col>10</xdr:col>
      <xdr:colOff>114300</xdr:colOff>
      <xdr:row>76</xdr:row>
      <xdr:rowOff>152806</xdr:rowOff>
    </xdr:to>
    <xdr:cxnSp macro="">
      <xdr:nvCxnSpPr>
        <xdr:cNvPr id="191" name="直線コネクタ 190"/>
        <xdr:cNvCxnSpPr/>
      </xdr:nvCxnSpPr>
      <xdr:spPr>
        <a:xfrm flipV="1">
          <a:off x="1130300" y="13048856"/>
          <a:ext cx="889000" cy="1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102997</xdr:rowOff>
    </xdr:from>
    <xdr:to>
      <xdr:col>24</xdr:col>
      <xdr:colOff>114300</xdr:colOff>
      <xdr:row>76</xdr:row>
      <xdr:rowOff>33147</xdr:rowOff>
    </xdr:to>
    <xdr:sp macro="" textlink="">
      <xdr:nvSpPr>
        <xdr:cNvPr id="201" name="楕円 200"/>
        <xdr:cNvSpPr/>
      </xdr:nvSpPr>
      <xdr:spPr>
        <a:xfrm>
          <a:off x="4584700" y="129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125874</xdr:rowOff>
    </xdr:from>
    <xdr:ext cx="534377" cy="259045"/>
    <xdr:sp macro="" textlink="">
      <xdr:nvSpPr>
        <xdr:cNvPr id="202" name="維持補修費該当値テキスト"/>
        <xdr:cNvSpPr txBox="1"/>
      </xdr:nvSpPr>
      <xdr:spPr>
        <a:xfrm>
          <a:off x="4686300" y="128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6641</xdr:rowOff>
    </xdr:from>
    <xdr:to>
      <xdr:col>20</xdr:col>
      <xdr:colOff>38100</xdr:colOff>
      <xdr:row>77</xdr:row>
      <xdr:rowOff>108241</xdr:rowOff>
    </xdr:to>
    <xdr:sp macro="" textlink="">
      <xdr:nvSpPr>
        <xdr:cNvPr id="203" name="楕円 202"/>
        <xdr:cNvSpPr/>
      </xdr:nvSpPr>
      <xdr:spPr>
        <a:xfrm>
          <a:off x="37465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124768</xdr:rowOff>
    </xdr:from>
    <xdr:ext cx="469744" cy="259045"/>
    <xdr:sp macro="" textlink="">
      <xdr:nvSpPr>
        <xdr:cNvPr id="204" name="テキスト ボックス 203"/>
        <xdr:cNvSpPr txBox="1"/>
      </xdr:nvSpPr>
      <xdr:spPr>
        <a:xfrm>
          <a:off x="3562428" y="1298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139802</xdr:rowOff>
    </xdr:from>
    <xdr:to>
      <xdr:col>15</xdr:col>
      <xdr:colOff>101600</xdr:colOff>
      <xdr:row>77</xdr:row>
      <xdr:rowOff>69952</xdr:rowOff>
    </xdr:to>
    <xdr:sp macro="" textlink="">
      <xdr:nvSpPr>
        <xdr:cNvPr id="205" name="楕円 204"/>
        <xdr:cNvSpPr/>
      </xdr:nvSpPr>
      <xdr:spPr>
        <a:xfrm>
          <a:off x="2857500" y="131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86479</xdr:rowOff>
    </xdr:from>
    <xdr:ext cx="469744" cy="259045"/>
    <xdr:sp macro="" textlink="">
      <xdr:nvSpPr>
        <xdr:cNvPr id="206" name="テキスト ボックス 205"/>
        <xdr:cNvSpPr txBox="1"/>
      </xdr:nvSpPr>
      <xdr:spPr>
        <a:xfrm>
          <a:off x="2673428" y="1294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139306</xdr:rowOff>
    </xdr:from>
    <xdr:to>
      <xdr:col>10</xdr:col>
      <xdr:colOff>165100</xdr:colOff>
      <xdr:row>76</xdr:row>
      <xdr:rowOff>69456</xdr:rowOff>
    </xdr:to>
    <xdr:sp macro="" textlink="">
      <xdr:nvSpPr>
        <xdr:cNvPr id="207" name="楕円 206"/>
        <xdr:cNvSpPr/>
      </xdr:nvSpPr>
      <xdr:spPr>
        <a:xfrm>
          <a:off x="1968500" y="129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85983</xdr:rowOff>
    </xdr:from>
    <xdr:ext cx="534377" cy="259045"/>
    <xdr:sp macro="" textlink="">
      <xdr:nvSpPr>
        <xdr:cNvPr id="208" name="テキスト ボックス 207"/>
        <xdr:cNvSpPr txBox="1"/>
      </xdr:nvSpPr>
      <xdr:spPr>
        <a:xfrm>
          <a:off x="1752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102006</xdr:rowOff>
    </xdr:from>
    <xdr:to>
      <xdr:col>6</xdr:col>
      <xdr:colOff>38100</xdr:colOff>
      <xdr:row>77</xdr:row>
      <xdr:rowOff>32156</xdr:rowOff>
    </xdr:to>
    <xdr:sp macro="" textlink="">
      <xdr:nvSpPr>
        <xdr:cNvPr id="209" name="楕円 208"/>
        <xdr:cNvSpPr/>
      </xdr:nvSpPr>
      <xdr:spPr>
        <a:xfrm>
          <a:off x="1079500" y="131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48683</xdr:rowOff>
    </xdr:from>
    <xdr:ext cx="534377" cy="259045"/>
    <xdr:sp macro="" textlink="">
      <xdr:nvSpPr>
        <xdr:cNvPr id="210" name="テキスト ボックス 209"/>
        <xdr:cNvSpPr txBox="1"/>
      </xdr:nvSpPr>
      <xdr:spPr>
        <a:xfrm>
          <a:off x="863111" y="1290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125057</xdr:rowOff>
    </xdr:from>
    <xdr:to>
      <xdr:col>24</xdr:col>
      <xdr:colOff>63500</xdr:colOff>
      <xdr:row>97</xdr:row>
      <xdr:rowOff>25654</xdr:rowOff>
    </xdr:to>
    <xdr:cxnSp macro="">
      <xdr:nvCxnSpPr>
        <xdr:cNvPr id="240" name="直線コネクタ 239"/>
        <xdr:cNvCxnSpPr/>
      </xdr:nvCxnSpPr>
      <xdr:spPr>
        <a:xfrm flipV="1">
          <a:off x="3797300" y="16584257"/>
          <a:ext cx="8382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25654</xdr:rowOff>
    </xdr:from>
    <xdr:to>
      <xdr:col>19</xdr:col>
      <xdr:colOff>177800</xdr:colOff>
      <xdr:row>97</xdr:row>
      <xdr:rowOff>74079</xdr:rowOff>
    </xdr:to>
    <xdr:cxnSp macro="">
      <xdr:nvCxnSpPr>
        <xdr:cNvPr id="243" name="直線コネクタ 242"/>
        <xdr:cNvCxnSpPr/>
      </xdr:nvCxnSpPr>
      <xdr:spPr>
        <a:xfrm flipV="1">
          <a:off x="2908300" y="16656304"/>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50381</xdr:rowOff>
    </xdr:from>
    <xdr:to>
      <xdr:col>15</xdr:col>
      <xdr:colOff>50800</xdr:colOff>
      <xdr:row>97</xdr:row>
      <xdr:rowOff>74079</xdr:rowOff>
    </xdr:to>
    <xdr:cxnSp macro="">
      <xdr:nvCxnSpPr>
        <xdr:cNvPr id="246" name="直線コネクタ 245"/>
        <xdr:cNvCxnSpPr/>
      </xdr:nvCxnSpPr>
      <xdr:spPr>
        <a:xfrm>
          <a:off x="2019300" y="16681031"/>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50381</xdr:rowOff>
    </xdr:from>
    <xdr:to>
      <xdr:col>10</xdr:col>
      <xdr:colOff>114300</xdr:colOff>
      <xdr:row>97</xdr:row>
      <xdr:rowOff>82665</xdr:rowOff>
    </xdr:to>
    <xdr:cxnSp macro="">
      <xdr:nvCxnSpPr>
        <xdr:cNvPr id="249" name="直線コネクタ 248"/>
        <xdr:cNvCxnSpPr/>
      </xdr:nvCxnSpPr>
      <xdr:spPr>
        <a:xfrm flipV="1">
          <a:off x="1130300" y="16681031"/>
          <a:ext cx="889000" cy="3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74257</xdr:rowOff>
    </xdr:from>
    <xdr:to>
      <xdr:col>24</xdr:col>
      <xdr:colOff>114300</xdr:colOff>
      <xdr:row>97</xdr:row>
      <xdr:rowOff>4407</xdr:rowOff>
    </xdr:to>
    <xdr:sp macro="" textlink="">
      <xdr:nvSpPr>
        <xdr:cNvPr id="259" name="楕円 258"/>
        <xdr:cNvSpPr/>
      </xdr:nvSpPr>
      <xdr:spPr>
        <a:xfrm>
          <a:off x="4584700" y="165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52684</xdr:rowOff>
    </xdr:from>
    <xdr:ext cx="534377" cy="259045"/>
    <xdr:sp macro="" textlink="">
      <xdr:nvSpPr>
        <xdr:cNvPr id="260" name="扶助費該当値テキスト"/>
        <xdr:cNvSpPr txBox="1"/>
      </xdr:nvSpPr>
      <xdr:spPr>
        <a:xfrm>
          <a:off x="4686300" y="165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146304</xdr:rowOff>
    </xdr:from>
    <xdr:to>
      <xdr:col>20</xdr:col>
      <xdr:colOff>38100</xdr:colOff>
      <xdr:row>97</xdr:row>
      <xdr:rowOff>76454</xdr:rowOff>
    </xdr:to>
    <xdr:sp macro="" textlink="">
      <xdr:nvSpPr>
        <xdr:cNvPr id="261" name="楕円 260"/>
        <xdr:cNvSpPr/>
      </xdr:nvSpPr>
      <xdr:spPr>
        <a:xfrm>
          <a:off x="3746500" y="166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67581</xdr:rowOff>
    </xdr:from>
    <xdr:ext cx="534377" cy="259045"/>
    <xdr:sp macro="" textlink="">
      <xdr:nvSpPr>
        <xdr:cNvPr id="262" name="テキスト ボックス 261"/>
        <xdr:cNvSpPr txBox="1"/>
      </xdr:nvSpPr>
      <xdr:spPr>
        <a:xfrm>
          <a:off x="3530111" y="166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23279</xdr:rowOff>
    </xdr:from>
    <xdr:to>
      <xdr:col>15</xdr:col>
      <xdr:colOff>101600</xdr:colOff>
      <xdr:row>97</xdr:row>
      <xdr:rowOff>124879</xdr:rowOff>
    </xdr:to>
    <xdr:sp macro="" textlink="">
      <xdr:nvSpPr>
        <xdr:cNvPr id="263" name="楕円 262"/>
        <xdr:cNvSpPr/>
      </xdr:nvSpPr>
      <xdr:spPr>
        <a:xfrm>
          <a:off x="2857500" y="166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116006</xdr:rowOff>
    </xdr:from>
    <xdr:ext cx="534377" cy="259045"/>
    <xdr:sp macro="" textlink="">
      <xdr:nvSpPr>
        <xdr:cNvPr id="264" name="テキスト ボックス 263"/>
        <xdr:cNvSpPr txBox="1"/>
      </xdr:nvSpPr>
      <xdr:spPr>
        <a:xfrm>
          <a:off x="2641111" y="167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171031</xdr:rowOff>
    </xdr:from>
    <xdr:to>
      <xdr:col>10</xdr:col>
      <xdr:colOff>165100</xdr:colOff>
      <xdr:row>97</xdr:row>
      <xdr:rowOff>101181</xdr:rowOff>
    </xdr:to>
    <xdr:sp macro="" textlink="">
      <xdr:nvSpPr>
        <xdr:cNvPr id="265" name="楕円 264"/>
        <xdr:cNvSpPr/>
      </xdr:nvSpPr>
      <xdr:spPr>
        <a:xfrm>
          <a:off x="1968500" y="166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92308</xdr:rowOff>
    </xdr:from>
    <xdr:ext cx="534377" cy="259045"/>
    <xdr:sp macro="" textlink="">
      <xdr:nvSpPr>
        <xdr:cNvPr id="266" name="テキスト ボックス 265"/>
        <xdr:cNvSpPr txBox="1"/>
      </xdr:nvSpPr>
      <xdr:spPr>
        <a:xfrm>
          <a:off x="1752111" y="167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31865</xdr:rowOff>
    </xdr:from>
    <xdr:to>
      <xdr:col>6</xdr:col>
      <xdr:colOff>38100</xdr:colOff>
      <xdr:row>97</xdr:row>
      <xdr:rowOff>133465</xdr:rowOff>
    </xdr:to>
    <xdr:sp macro="" textlink="">
      <xdr:nvSpPr>
        <xdr:cNvPr id="267" name="楕円 266"/>
        <xdr:cNvSpPr/>
      </xdr:nvSpPr>
      <xdr:spPr>
        <a:xfrm>
          <a:off x="1079500" y="166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124592</xdr:rowOff>
    </xdr:from>
    <xdr:ext cx="534377" cy="259045"/>
    <xdr:sp macro="" textlink="">
      <xdr:nvSpPr>
        <xdr:cNvPr id="268" name="テキスト ボックス 267"/>
        <xdr:cNvSpPr txBox="1"/>
      </xdr:nvSpPr>
      <xdr:spPr>
        <a:xfrm>
          <a:off x="863111" y="167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3395</xdr:rowOff>
    </xdr:from>
    <xdr:to>
      <xdr:col>55</xdr:col>
      <xdr:colOff>0</xdr:colOff>
      <xdr:row>37</xdr:row>
      <xdr:rowOff>32267</xdr:rowOff>
    </xdr:to>
    <xdr:cxnSp macro="">
      <xdr:nvCxnSpPr>
        <xdr:cNvPr id="295" name="直線コネクタ 294"/>
        <xdr:cNvCxnSpPr/>
      </xdr:nvCxnSpPr>
      <xdr:spPr>
        <a:xfrm flipV="1">
          <a:off x="9639300" y="5832695"/>
          <a:ext cx="838200" cy="5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32267</xdr:rowOff>
    </xdr:from>
    <xdr:to>
      <xdr:col>50</xdr:col>
      <xdr:colOff>114300</xdr:colOff>
      <xdr:row>37</xdr:row>
      <xdr:rowOff>35664</xdr:rowOff>
    </xdr:to>
    <xdr:cxnSp macro="">
      <xdr:nvCxnSpPr>
        <xdr:cNvPr id="298" name="直線コネクタ 297"/>
        <xdr:cNvCxnSpPr/>
      </xdr:nvCxnSpPr>
      <xdr:spPr>
        <a:xfrm flipV="1">
          <a:off x="8750300" y="637591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35664</xdr:rowOff>
    </xdr:from>
    <xdr:to>
      <xdr:col>45</xdr:col>
      <xdr:colOff>177800</xdr:colOff>
      <xdr:row>37</xdr:row>
      <xdr:rowOff>49490</xdr:rowOff>
    </xdr:to>
    <xdr:cxnSp macro="">
      <xdr:nvCxnSpPr>
        <xdr:cNvPr id="301" name="直線コネクタ 300"/>
        <xdr:cNvCxnSpPr/>
      </xdr:nvCxnSpPr>
      <xdr:spPr>
        <a:xfrm flipV="1">
          <a:off x="7861300" y="6379314"/>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165916</xdr:rowOff>
    </xdr:from>
    <xdr:to>
      <xdr:col>41</xdr:col>
      <xdr:colOff>50800</xdr:colOff>
      <xdr:row>37</xdr:row>
      <xdr:rowOff>49490</xdr:rowOff>
    </xdr:to>
    <xdr:cxnSp macro="">
      <xdr:nvCxnSpPr>
        <xdr:cNvPr id="304" name="直線コネクタ 303"/>
        <xdr:cNvCxnSpPr/>
      </xdr:nvCxnSpPr>
      <xdr:spPr>
        <a:xfrm>
          <a:off x="6972300" y="6338116"/>
          <a:ext cx="889000" cy="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124045</xdr:rowOff>
    </xdr:from>
    <xdr:to>
      <xdr:col>55</xdr:col>
      <xdr:colOff>50800</xdr:colOff>
      <xdr:row>34</xdr:row>
      <xdr:rowOff>54195</xdr:rowOff>
    </xdr:to>
    <xdr:sp macro="" textlink="">
      <xdr:nvSpPr>
        <xdr:cNvPr id="314" name="楕円 313"/>
        <xdr:cNvSpPr/>
      </xdr:nvSpPr>
      <xdr:spPr>
        <a:xfrm>
          <a:off x="10426700" y="57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146922</xdr:rowOff>
    </xdr:from>
    <xdr:ext cx="599010" cy="259045"/>
    <xdr:sp macro="" textlink="">
      <xdr:nvSpPr>
        <xdr:cNvPr id="315" name="補助費等該当値テキスト"/>
        <xdr:cNvSpPr txBox="1"/>
      </xdr:nvSpPr>
      <xdr:spPr>
        <a:xfrm>
          <a:off x="10528300" y="563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152917</xdr:rowOff>
    </xdr:from>
    <xdr:to>
      <xdr:col>50</xdr:col>
      <xdr:colOff>165100</xdr:colOff>
      <xdr:row>37</xdr:row>
      <xdr:rowOff>83067</xdr:rowOff>
    </xdr:to>
    <xdr:sp macro="" textlink="">
      <xdr:nvSpPr>
        <xdr:cNvPr id="316" name="楕円 315"/>
        <xdr:cNvSpPr/>
      </xdr:nvSpPr>
      <xdr:spPr>
        <a:xfrm>
          <a:off x="9588500" y="63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99594</xdr:rowOff>
    </xdr:from>
    <xdr:ext cx="534377" cy="259045"/>
    <xdr:sp macro="" textlink="">
      <xdr:nvSpPr>
        <xdr:cNvPr id="317" name="テキスト ボックス 316"/>
        <xdr:cNvSpPr txBox="1"/>
      </xdr:nvSpPr>
      <xdr:spPr>
        <a:xfrm>
          <a:off x="9372111" y="61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156314</xdr:rowOff>
    </xdr:from>
    <xdr:to>
      <xdr:col>46</xdr:col>
      <xdr:colOff>38100</xdr:colOff>
      <xdr:row>37</xdr:row>
      <xdr:rowOff>86464</xdr:rowOff>
    </xdr:to>
    <xdr:sp macro="" textlink="">
      <xdr:nvSpPr>
        <xdr:cNvPr id="318" name="楕円 317"/>
        <xdr:cNvSpPr/>
      </xdr:nvSpPr>
      <xdr:spPr>
        <a:xfrm>
          <a:off x="8699500" y="6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102991</xdr:rowOff>
    </xdr:from>
    <xdr:ext cx="534377" cy="259045"/>
    <xdr:sp macro="" textlink="">
      <xdr:nvSpPr>
        <xdr:cNvPr id="319" name="テキスト ボックス 318"/>
        <xdr:cNvSpPr txBox="1"/>
      </xdr:nvSpPr>
      <xdr:spPr>
        <a:xfrm>
          <a:off x="8483111" y="61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170140</xdr:rowOff>
    </xdr:from>
    <xdr:to>
      <xdr:col>41</xdr:col>
      <xdr:colOff>101600</xdr:colOff>
      <xdr:row>37</xdr:row>
      <xdr:rowOff>100290</xdr:rowOff>
    </xdr:to>
    <xdr:sp macro="" textlink="">
      <xdr:nvSpPr>
        <xdr:cNvPr id="320" name="楕円 319"/>
        <xdr:cNvSpPr/>
      </xdr:nvSpPr>
      <xdr:spPr>
        <a:xfrm>
          <a:off x="7810500" y="63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116817</xdr:rowOff>
    </xdr:from>
    <xdr:ext cx="534377" cy="259045"/>
    <xdr:sp macro="" textlink="">
      <xdr:nvSpPr>
        <xdr:cNvPr id="321" name="テキスト ボックス 320"/>
        <xdr:cNvSpPr txBox="1"/>
      </xdr:nvSpPr>
      <xdr:spPr>
        <a:xfrm>
          <a:off x="7594111" y="611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115116</xdr:rowOff>
    </xdr:from>
    <xdr:to>
      <xdr:col>36</xdr:col>
      <xdr:colOff>165100</xdr:colOff>
      <xdr:row>37</xdr:row>
      <xdr:rowOff>45266</xdr:rowOff>
    </xdr:to>
    <xdr:sp macro="" textlink="">
      <xdr:nvSpPr>
        <xdr:cNvPr id="322" name="楕円 321"/>
        <xdr:cNvSpPr/>
      </xdr:nvSpPr>
      <xdr:spPr>
        <a:xfrm>
          <a:off x="6921500" y="62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61793</xdr:rowOff>
    </xdr:from>
    <xdr:ext cx="534377" cy="259045"/>
    <xdr:sp macro="" textlink="">
      <xdr:nvSpPr>
        <xdr:cNvPr id="323" name="テキスト ボックス 322"/>
        <xdr:cNvSpPr txBox="1"/>
      </xdr:nvSpPr>
      <xdr:spPr>
        <a:xfrm>
          <a:off x="6705111" y="606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134639</xdr:rowOff>
    </xdr:from>
    <xdr:to>
      <xdr:col>55</xdr:col>
      <xdr:colOff>0</xdr:colOff>
      <xdr:row>56</xdr:row>
      <xdr:rowOff>169624</xdr:rowOff>
    </xdr:to>
    <xdr:cxnSp macro="">
      <xdr:nvCxnSpPr>
        <xdr:cNvPr id="350" name="直線コネクタ 349"/>
        <xdr:cNvCxnSpPr/>
      </xdr:nvCxnSpPr>
      <xdr:spPr>
        <a:xfrm>
          <a:off x="9639300" y="9735839"/>
          <a:ext cx="838200" cy="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134639</xdr:rowOff>
    </xdr:from>
    <xdr:to>
      <xdr:col>50</xdr:col>
      <xdr:colOff>114300</xdr:colOff>
      <xdr:row>56</xdr:row>
      <xdr:rowOff>146421</xdr:rowOff>
    </xdr:to>
    <xdr:cxnSp macro="">
      <xdr:nvCxnSpPr>
        <xdr:cNvPr id="353" name="直線コネクタ 352"/>
        <xdr:cNvCxnSpPr/>
      </xdr:nvCxnSpPr>
      <xdr:spPr>
        <a:xfrm flipV="1">
          <a:off x="8750300" y="9735839"/>
          <a:ext cx="889000" cy="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137058</xdr:rowOff>
    </xdr:from>
    <xdr:to>
      <xdr:col>45</xdr:col>
      <xdr:colOff>177800</xdr:colOff>
      <xdr:row>56</xdr:row>
      <xdr:rowOff>146421</xdr:rowOff>
    </xdr:to>
    <xdr:cxnSp macro="">
      <xdr:nvCxnSpPr>
        <xdr:cNvPr id="356" name="直線コネクタ 355"/>
        <xdr:cNvCxnSpPr/>
      </xdr:nvCxnSpPr>
      <xdr:spPr>
        <a:xfrm>
          <a:off x="7861300" y="9738258"/>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137058</xdr:rowOff>
    </xdr:from>
    <xdr:to>
      <xdr:col>41</xdr:col>
      <xdr:colOff>50800</xdr:colOff>
      <xdr:row>57</xdr:row>
      <xdr:rowOff>22401</xdr:rowOff>
    </xdr:to>
    <xdr:cxnSp macro="">
      <xdr:nvCxnSpPr>
        <xdr:cNvPr id="359" name="直線コネクタ 358"/>
        <xdr:cNvCxnSpPr/>
      </xdr:nvCxnSpPr>
      <xdr:spPr>
        <a:xfrm flipV="1">
          <a:off x="6972300" y="9738258"/>
          <a:ext cx="889000" cy="5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118824</xdr:rowOff>
    </xdr:from>
    <xdr:to>
      <xdr:col>55</xdr:col>
      <xdr:colOff>50800</xdr:colOff>
      <xdr:row>57</xdr:row>
      <xdr:rowOff>48974</xdr:rowOff>
    </xdr:to>
    <xdr:sp macro="" textlink="">
      <xdr:nvSpPr>
        <xdr:cNvPr id="369" name="楕円 368"/>
        <xdr:cNvSpPr/>
      </xdr:nvSpPr>
      <xdr:spPr>
        <a:xfrm>
          <a:off x="10426700" y="97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97251</xdr:rowOff>
    </xdr:from>
    <xdr:ext cx="534377" cy="259045"/>
    <xdr:sp macro="" textlink="">
      <xdr:nvSpPr>
        <xdr:cNvPr id="370" name="普通建設事業費該当値テキスト"/>
        <xdr:cNvSpPr txBox="1"/>
      </xdr:nvSpPr>
      <xdr:spPr>
        <a:xfrm>
          <a:off x="10528300" y="96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83839</xdr:rowOff>
    </xdr:from>
    <xdr:to>
      <xdr:col>50</xdr:col>
      <xdr:colOff>165100</xdr:colOff>
      <xdr:row>57</xdr:row>
      <xdr:rowOff>13989</xdr:rowOff>
    </xdr:to>
    <xdr:sp macro="" textlink="">
      <xdr:nvSpPr>
        <xdr:cNvPr id="371" name="楕円 370"/>
        <xdr:cNvSpPr/>
      </xdr:nvSpPr>
      <xdr:spPr>
        <a:xfrm>
          <a:off x="9588500" y="96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30516</xdr:rowOff>
    </xdr:from>
    <xdr:ext cx="534377" cy="259045"/>
    <xdr:sp macro="" textlink="">
      <xdr:nvSpPr>
        <xdr:cNvPr id="372" name="テキスト ボックス 371"/>
        <xdr:cNvSpPr txBox="1"/>
      </xdr:nvSpPr>
      <xdr:spPr>
        <a:xfrm>
          <a:off x="9372111" y="94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95621</xdr:rowOff>
    </xdr:from>
    <xdr:to>
      <xdr:col>46</xdr:col>
      <xdr:colOff>38100</xdr:colOff>
      <xdr:row>57</xdr:row>
      <xdr:rowOff>25771</xdr:rowOff>
    </xdr:to>
    <xdr:sp macro="" textlink="">
      <xdr:nvSpPr>
        <xdr:cNvPr id="373" name="楕円 372"/>
        <xdr:cNvSpPr/>
      </xdr:nvSpPr>
      <xdr:spPr>
        <a:xfrm>
          <a:off x="8699500" y="96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42298</xdr:rowOff>
    </xdr:from>
    <xdr:ext cx="534377" cy="259045"/>
    <xdr:sp macro="" textlink="">
      <xdr:nvSpPr>
        <xdr:cNvPr id="374" name="テキスト ボックス 373"/>
        <xdr:cNvSpPr txBox="1"/>
      </xdr:nvSpPr>
      <xdr:spPr>
        <a:xfrm>
          <a:off x="8483111" y="947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86258</xdr:rowOff>
    </xdr:from>
    <xdr:to>
      <xdr:col>41</xdr:col>
      <xdr:colOff>101600</xdr:colOff>
      <xdr:row>57</xdr:row>
      <xdr:rowOff>16408</xdr:rowOff>
    </xdr:to>
    <xdr:sp macro="" textlink="">
      <xdr:nvSpPr>
        <xdr:cNvPr id="375" name="楕円 374"/>
        <xdr:cNvSpPr/>
      </xdr:nvSpPr>
      <xdr:spPr>
        <a:xfrm>
          <a:off x="7810500" y="96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32935</xdr:rowOff>
    </xdr:from>
    <xdr:ext cx="534377" cy="259045"/>
    <xdr:sp macro="" textlink="">
      <xdr:nvSpPr>
        <xdr:cNvPr id="376" name="テキスト ボックス 375"/>
        <xdr:cNvSpPr txBox="1"/>
      </xdr:nvSpPr>
      <xdr:spPr>
        <a:xfrm>
          <a:off x="7594111" y="94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143051</xdr:rowOff>
    </xdr:from>
    <xdr:to>
      <xdr:col>36</xdr:col>
      <xdr:colOff>165100</xdr:colOff>
      <xdr:row>57</xdr:row>
      <xdr:rowOff>73201</xdr:rowOff>
    </xdr:to>
    <xdr:sp macro="" textlink="">
      <xdr:nvSpPr>
        <xdr:cNvPr id="377" name="楕円 376"/>
        <xdr:cNvSpPr/>
      </xdr:nvSpPr>
      <xdr:spPr>
        <a:xfrm>
          <a:off x="6921500" y="97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64328</xdr:rowOff>
    </xdr:from>
    <xdr:ext cx="534377" cy="259045"/>
    <xdr:sp macro="" textlink="">
      <xdr:nvSpPr>
        <xdr:cNvPr id="378" name="テキスト ボックス 377"/>
        <xdr:cNvSpPr txBox="1"/>
      </xdr:nvSpPr>
      <xdr:spPr>
        <a:xfrm>
          <a:off x="6705111" y="983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161463</xdr:rowOff>
    </xdr:from>
    <xdr:to>
      <xdr:col>55</xdr:col>
      <xdr:colOff>0</xdr:colOff>
      <xdr:row>79</xdr:row>
      <xdr:rowOff>3835</xdr:rowOff>
    </xdr:to>
    <xdr:cxnSp macro="">
      <xdr:nvCxnSpPr>
        <xdr:cNvPr id="407" name="直線コネクタ 406"/>
        <xdr:cNvCxnSpPr/>
      </xdr:nvCxnSpPr>
      <xdr:spPr>
        <a:xfrm flipV="1">
          <a:off x="9639300" y="13534563"/>
          <a:ext cx="838200" cy="1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118517</xdr:rowOff>
    </xdr:from>
    <xdr:to>
      <xdr:col>50</xdr:col>
      <xdr:colOff>114300</xdr:colOff>
      <xdr:row>79</xdr:row>
      <xdr:rowOff>3835</xdr:rowOff>
    </xdr:to>
    <xdr:cxnSp macro="">
      <xdr:nvCxnSpPr>
        <xdr:cNvPr id="410" name="直線コネクタ 409"/>
        <xdr:cNvCxnSpPr/>
      </xdr:nvCxnSpPr>
      <xdr:spPr>
        <a:xfrm>
          <a:off x="8750300" y="13491617"/>
          <a:ext cx="8890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118517</xdr:rowOff>
    </xdr:from>
    <xdr:to>
      <xdr:col>45</xdr:col>
      <xdr:colOff>177800</xdr:colOff>
      <xdr:row>79</xdr:row>
      <xdr:rowOff>1679</xdr:rowOff>
    </xdr:to>
    <xdr:cxnSp macro="">
      <xdr:nvCxnSpPr>
        <xdr:cNvPr id="413" name="直線コネクタ 412"/>
        <xdr:cNvCxnSpPr/>
      </xdr:nvCxnSpPr>
      <xdr:spPr>
        <a:xfrm flipV="1">
          <a:off x="7861300" y="13491617"/>
          <a:ext cx="8890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41013</xdr:rowOff>
    </xdr:from>
    <xdr:to>
      <xdr:col>41</xdr:col>
      <xdr:colOff>50800</xdr:colOff>
      <xdr:row>79</xdr:row>
      <xdr:rowOff>1679</xdr:rowOff>
    </xdr:to>
    <xdr:cxnSp macro="">
      <xdr:nvCxnSpPr>
        <xdr:cNvPr id="416" name="直線コネクタ 415"/>
        <xdr:cNvCxnSpPr/>
      </xdr:nvCxnSpPr>
      <xdr:spPr>
        <a:xfrm>
          <a:off x="6972300" y="13414113"/>
          <a:ext cx="889000" cy="13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110663</xdr:rowOff>
    </xdr:from>
    <xdr:to>
      <xdr:col>55</xdr:col>
      <xdr:colOff>50800</xdr:colOff>
      <xdr:row>79</xdr:row>
      <xdr:rowOff>40813</xdr:rowOff>
    </xdr:to>
    <xdr:sp macro="" textlink="">
      <xdr:nvSpPr>
        <xdr:cNvPr id="426" name="楕円 425"/>
        <xdr:cNvSpPr/>
      </xdr:nvSpPr>
      <xdr:spPr>
        <a:xfrm>
          <a:off x="10426700" y="134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25590</xdr:rowOff>
    </xdr:from>
    <xdr:ext cx="469744" cy="259045"/>
    <xdr:sp macro="" textlink="">
      <xdr:nvSpPr>
        <xdr:cNvPr id="427" name="普通建設事業費 （ うち新規整備　）該当値テキスト"/>
        <xdr:cNvSpPr txBox="1"/>
      </xdr:nvSpPr>
      <xdr:spPr>
        <a:xfrm>
          <a:off x="10528300" y="1339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124485</xdr:rowOff>
    </xdr:from>
    <xdr:to>
      <xdr:col>50</xdr:col>
      <xdr:colOff>165100</xdr:colOff>
      <xdr:row>79</xdr:row>
      <xdr:rowOff>54635</xdr:rowOff>
    </xdr:to>
    <xdr:sp macro="" textlink="">
      <xdr:nvSpPr>
        <xdr:cNvPr id="428" name="楕円 427"/>
        <xdr:cNvSpPr/>
      </xdr:nvSpPr>
      <xdr:spPr>
        <a:xfrm>
          <a:off x="9588500" y="134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45762</xdr:rowOff>
    </xdr:from>
    <xdr:ext cx="469744" cy="259045"/>
    <xdr:sp macro="" textlink="">
      <xdr:nvSpPr>
        <xdr:cNvPr id="429" name="テキスト ボックス 428"/>
        <xdr:cNvSpPr txBox="1"/>
      </xdr:nvSpPr>
      <xdr:spPr>
        <a:xfrm>
          <a:off x="9404428" y="1359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67717</xdr:rowOff>
    </xdr:from>
    <xdr:to>
      <xdr:col>46</xdr:col>
      <xdr:colOff>38100</xdr:colOff>
      <xdr:row>78</xdr:row>
      <xdr:rowOff>169317</xdr:rowOff>
    </xdr:to>
    <xdr:sp macro="" textlink="">
      <xdr:nvSpPr>
        <xdr:cNvPr id="430" name="楕円 429"/>
        <xdr:cNvSpPr/>
      </xdr:nvSpPr>
      <xdr:spPr>
        <a:xfrm>
          <a:off x="8699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160444</xdr:rowOff>
    </xdr:from>
    <xdr:ext cx="534377" cy="259045"/>
    <xdr:sp macro="" textlink="">
      <xdr:nvSpPr>
        <xdr:cNvPr id="431" name="テキスト ボックス 430"/>
        <xdr:cNvSpPr txBox="1"/>
      </xdr:nvSpPr>
      <xdr:spPr>
        <a:xfrm>
          <a:off x="8483111" y="135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122329</xdr:rowOff>
    </xdr:from>
    <xdr:to>
      <xdr:col>41</xdr:col>
      <xdr:colOff>101600</xdr:colOff>
      <xdr:row>79</xdr:row>
      <xdr:rowOff>52479</xdr:rowOff>
    </xdr:to>
    <xdr:sp macro="" textlink="">
      <xdr:nvSpPr>
        <xdr:cNvPr id="432" name="楕円 431"/>
        <xdr:cNvSpPr/>
      </xdr:nvSpPr>
      <xdr:spPr>
        <a:xfrm>
          <a:off x="7810500" y="1349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43606</xdr:rowOff>
    </xdr:from>
    <xdr:ext cx="469744" cy="259045"/>
    <xdr:sp macro="" textlink="">
      <xdr:nvSpPr>
        <xdr:cNvPr id="433" name="テキスト ボックス 432"/>
        <xdr:cNvSpPr txBox="1"/>
      </xdr:nvSpPr>
      <xdr:spPr>
        <a:xfrm>
          <a:off x="7626428" y="1358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161663</xdr:rowOff>
    </xdr:from>
    <xdr:to>
      <xdr:col>36</xdr:col>
      <xdr:colOff>165100</xdr:colOff>
      <xdr:row>78</xdr:row>
      <xdr:rowOff>91813</xdr:rowOff>
    </xdr:to>
    <xdr:sp macro="" textlink="">
      <xdr:nvSpPr>
        <xdr:cNvPr id="434" name="楕円 433"/>
        <xdr:cNvSpPr/>
      </xdr:nvSpPr>
      <xdr:spPr>
        <a:xfrm>
          <a:off x="6921500" y="133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108340</xdr:rowOff>
    </xdr:from>
    <xdr:ext cx="534377" cy="259045"/>
    <xdr:sp macro="" textlink="">
      <xdr:nvSpPr>
        <xdr:cNvPr id="435" name="テキスト ボックス 434"/>
        <xdr:cNvSpPr txBox="1"/>
      </xdr:nvSpPr>
      <xdr:spPr>
        <a:xfrm>
          <a:off x="6705111" y="1313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124628</xdr:rowOff>
    </xdr:from>
    <xdr:to>
      <xdr:col>55</xdr:col>
      <xdr:colOff>0</xdr:colOff>
      <xdr:row>94</xdr:row>
      <xdr:rowOff>138802</xdr:rowOff>
    </xdr:to>
    <xdr:cxnSp macro="">
      <xdr:nvCxnSpPr>
        <xdr:cNvPr id="466" name="直線コネクタ 465"/>
        <xdr:cNvCxnSpPr/>
      </xdr:nvCxnSpPr>
      <xdr:spPr>
        <a:xfrm flipV="1">
          <a:off x="9639300" y="16240928"/>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138802</xdr:rowOff>
    </xdr:from>
    <xdr:to>
      <xdr:col>50</xdr:col>
      <xdr:colOff>114300</xdr:colOff>
      <xdr:row>95</xdr:row>
      <xdr:rowOff>128107</xdr:rowOff>
    </xdr:to>
    <xdr:cxnSp macro="">
      <xdr:nvCxnSpPr>
        <xdr:cNvPr id="469" name="直線コネクタ 468"/>
        <xdr:cNvCxnSpPr/>
      </xdr:nvCxnSpPr>
      <xdr:spPr>
        <a:xfrm flipV="1">
          <a:off x="8750300" y="16255102"/>
          <a:ext cx="889000" cy="16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120334</xdr:rowOff>
    </xdr:from>
    <xdr:to>
      <xdr:col>45</xdr:col>
      <xdr:colOff>177800</xdr:colOff>
      <xdr:row>95</xdr:row>
      <xdr:rowOff>128107</xdr:rowOff>
    </xdr:to>
    <xdr:cxnSp macro="">
      <xdr:nvCxnSpPr>
        <xdr:cNvPr id="472" name="直線コネクタ 471"/>
        <xdr:cNvCxnSpPr/>
      </xdr:nvCxnSpPr>
      <xdr:spPr>
        <a:xfrm>
          <a:off x="7861300" y="16236634"/>
          <a:ext cx="889000" cy="1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120334</xdr:rowOff>
    </xdr:from>
    <xdr:to>
      <xdr:col>41</xdr:col>
      <xdr:colOff>50800</xdr:colOff>
      <xdr:row>97</xdr:row>
      <xdr:rowOff>26984</xdr:rowOff>
    </xdr:to>
    <xdr:cxnSp macro="">
      <xdr:nvCxnSpPr>
        <xdr:cNvPr id="475" name="直線コネクタ 474"/>
        <xdr:cNvCxnSpPr/>
      </xdr:nvCxnSpPr>
      <xdr:spPr>
        <a:xfrm flipV="1">
          <a:off x="6972300" y="16236634"/>
          <a:ext cx="889000" cy="4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73828</xdr:rowOff>
    </xdr:from>
    <xdr:to>
      <xdr:col>55</xdr:col>
      <xdr:colOff>50800</xdr:colOff>
      <xdr:row>95</xdr:row>
      <xdr:rowOff>3978</xdr:rowOff>
    </xdr:to>
    <xdr:sp macro="" textlink="">
      <xdr:nvSpPr>
        <xdr:cNvPr id="485" name="楕円 484"/>
        <xdr:cNvSpPr/>
      </xdr:nvSpPr>
      <xdr:spPr>
        <a:xfrm>
          <a:off x="10426700" y="161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96705</xdr:rowOff>
    </xdr:from>
    <xdr:ext cx="534377" cy="259045"/>
    <xdr:sp macro="" textlink="">
      <xdr:nvSpPr>
        <xdr:cNvPr id="486" name="普通建設事業費 （ うち更新整備　）該当値テキスト"/>
        <xdr:cNvSpPr txBox="1"/>
      </xdr:nvSpPr>
      <xdr:spPr>
        <a:xfrm>
          <a:off x="10528300" y="1604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88002</xdr:rowOff>
    </xdr:from>
    <xdr:to>
      <xdr:col>50</xdr:col>
      <xdr:colOff>165100</xdr:colOff>
      <xdr:row>95</xdr:row>
      <xdr:rowOff>18152</xdr:rowOff>
    </xdr:to>
    <xdr:sp macro="" textlink="">
      <xdr:nvSpPr>
        <xdr:cNvPr id="487" name="楕円 486"/>
        <xdr:cNvSpPr/>
      </xdr:nvSpPr>
      <xdr:spPr>
        <a:xfrm>
          <a:off x="9588500" y="1620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34679</xdr:rowOff>
    </xdr:from>
    <xdr:ext cx="534377" cy="259045"/>
    <xdr:sp macro="" textlink="">
      <xdr:nvSpPr>
        <xdr:cNvPr id="488" name="テキスト ボックス 487"/>
        <xdr:cNvSpPr txBox="1"/>
      </xdr:nvSpPr>
      <xdr:spPr>
        <a:xfrm>
          <a:off x="9372111" y="159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77307</xdr:rowOff>
    </xdr:from>
    <xdr:to>
      <xdr:col>46</xdr:col>
      <xdr:colOff>38100</xdr:colOff>
      <xdr:row>96</xdr:row>
      <xdr:rowOff>7457</xdr:rowOff>
    </xdr:to>
    <xdr:sp macro="" textlink="">
      <xdr:nvSpPr>
        <xdr:cNvPr id="489" name="楕円 488"/>
        <xdr:cNvSpPr/>
      </xdr:nvSpPr>
      <xdr:spPr>
        <a:xfrm>
          <a:off x="8699500" y="16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23984</xdr:rowOff>
    </xdr:from>
    <xdr:ext cx="534377" cy="259045"/>
    <xdr:sp macro="" textlink="">
      <xdr:nvSpPr>
        <xdr:cNvPr id="490" name="テキスト ボックス 489"/>
        <xdr:cNvSpPr txBox="1"/>
      </xdr:nvSpPr>
      <xdr:spPr>
        <a:xfrm>
          <a:off x="8483111" y="161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69534</xdr:rowOff>
    </xdr:from>
    <xdr:to>
      <xdr:col>41</xdr:col>
      <xdr:colOff>101600</xdr:colOff>
      <xdr:row>94</xdr:row>
      <xdr:rowOff>171134</xdr:rowOff>
    </xdr:to>
    <xdr:sp macro="" textlink="">
      <xdr:nvSpPr>
        <xdr:cNvPr id="491" name="楕円 490"/>
        <xdr:cNvSpPr/>
      </xdr:nvSpPr>
      <xdr:spPr>
        <a:xfrm>
          <a:off x="7810500" y="161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16211</xdr:rowOff>
    </xdr:from>
    <xdr:ext cx="534377" cy="259045"/>
    <xdr:sp macro="" textlink="">
      <xdr:nvSpPr>
        <xdr:cNvPr id="492" name="テキスト ボックス 491"/>
        <xdr:cNvSpPr txBox="1"/>
      </xdr:nvSpPr>
      <xdr:spPr>
        <a:xfrm>
          <a:off x="7594111" y="159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147634</xdr:rowOff>
    </xdr:from>
    <xdr:to>
      <xdr:col>36</xdr:col>
      <xdr:colOff>165100</xdr:colOff>
      <xdr:row>97</xdr:row>
      <xdr:rowOff>77784</xdr:rowOff>
    </xdr:to>
    <xdr:sp macro="" textlink="">
      <xdr:nvSpPr>
        <xdr:cNvPr id="493" name="楕円 492"/>
        <xdr:cNvSpPr/>
      </xdr:nvSpPr>
      <xdr:spPr>
        <a:xfrm>
          <a:off x="6921500" y="166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68911</xdr:rowOff>
    </xdr:from>
    <xdr:ext cx="534377" cy="259045"/>
    <xdr:sp macro="" textlink="">
      <xdr:nvSpPr>
        <xdr:cNvPr id="494" name="テキスト ボックス 493"/>
        <xdr:cNvSpPr txBox="1"/>
      </xdr:nvSpPr>
      <xdr:spPr>
        <a:xfrm>
          <a:off x="6705111" y="166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37338</xdr:rowOff>
    </xdr:from>
    <xdr:to>
      <xdr:col>85</xdr:col>
      <xdr:colOff>127000</xdr:colOff>
      <xdr:row>39</xdr:row>
      <xdr:rowOff>44386</xdr:rowOff>
    </xdr:to>
    <xdr:cxnSp macro="">
      <xdr:nvCxnSpPr>
        <xdr:cNvPr id="523" name="直線コネクタ 522"/>
        <xdr:cNvCxnSpPr/>
      </xdr:nvCxnSpPr>
      <xdr:spPr>
        <a:xfrm flipV="1">
          <a:off x="15481300" y="6723888"/>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27292</xdr:rowOff>
    </xdr:from>
    <xdr:to>
      <xdr:col>81</xdr:col>
      <xdr:colOff>50800</xdr:colOff>
      <xdr:row>39</xdr:row>
      <xdr:rowOff>44386</xdr:rowOff>
    </xdr:to>
    <xdr:cxnSp macro="">
      <xdr:nvCxnSpPr>
        <xdr:cNvPr id="526" name="直線コネクタ 525"/>
        <xdr:cNvCxnSpPr/>
      </xdr:nvCxnSpPr>
      <xdr:spPr>
        <a:xfrm>
          <a:off x="14592300" y="6713842"/>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27292</xdr:rowOff>
    </xdr:from>
    <xdr:to>
      <xdr:col>76</xdr:col>
      <xdr:colOff>114300</xdr:colOff>
      <xdr:row>39</xdr:row>
      <xdr:rowOff>28918</xdr:rowOff>
    </xdr:to>
    <xdr:cxnSp macro="">
      <xdr:nvCxnSpPr>
        <xdr:cNvPr id="529" name="直線コネクタ 528"/>
        <xdr:cNvCxnSpPr/>
      </xdr:nvCxnSpPr>
      <xdr:spPr>
        <a:xfrm flipV="1">
          <a:off x="13703300" y="6713842"/>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28918</xdr:rowOff>
    </xdr:from>
    <xdr:to>
      <xdr:col>71</xdr:col>
      <xdr:colOff>177800</xdr:colOff>
      <xdr:row>39</xdr:row>
      <xdr:rowOff>44450</xdr:rowOff>
    </xdr:to>
    <xdr:cxnSp macro="">
      <xdr:nvCxnSpPr>
        <xdr:cNvPr id="532" name="直線コネクタ 531"/>
        <xdr:cNvCxnSpPr/>
      </xdr:nvCxnSpPr>
      <xdr:spPr>
        <a:xfrm flipV="1">
          <a:off x="12814300" y="6715468"/>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157988</xdr:rowOff>
    </xdr:from>
    <xdr:to>
      <xdr:col>85</xdr:col>
      <xdr:colOff>177800</xdr:colOff>
      <xdr:row>39</xdr:row>
      <xdr:rowOff>88138</xdr:rowOff>
    </xdr:to>
    <xdr:sp macro="" textlink="">
      <xdr:nvSpPr>
        <xdr:cNvPr id="542" name="楕円 541"/>
        <xdr:cNvSpPr/>
      </xdr:nvSpPr>
      <xdr:spPr>
        <a:xfrm>
          <a:off x="16268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72915</xdr:rowOff>
    </xdr:from>
    <xdr:ext cx="378565" cy="259045"/>
    <xdr:sp macro="" textlink="">
      <xdr:nvSpPr>
        <xdr:cNvPr id="543" name="災害復旧事業費該当値テキスト"/>
        <xdr:cNvSpPr txBox="1"/>
      </xdr:nvSpPr>
      <xdr:spPr>
        <a:xfrm>
          <a:off x="16370300" y="658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165036</xdr:rowOff>
    </xdr:from>
    <xdr:to>
      <xdr:col>81</xdr:col>
      <xdr:colOff>101600</xdr:colOff>
      <xdr:row>39</xdr:row>
      <xdr:rowOff>95186</xdr:rowOff>
    </xdr:to>
    <xdr:sp macro="" textlink="">
      <xdr:nvSpPr>
        <xdr:cNvPr id="544" name="楕円 543"/>
        <xdr:cNvSpPr/>
      </xdr:nvSpPr>
      <xdr:spPr>
        <a:xfrm>
          <a:off x="15430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86313</xdr:rowOff>
    </xdr:from>
    <xdr:ext cx="249299" cy="259045"/>
    <xdr:sp macro="" textlink="">
      <xdr:nvSpPr>
        <xdr:cNvPr id="545" name="テキスト ボックス 544"/>
        <xdr:cNvSpPr txBox="1"/>
      </xdr:nvSpPr>
      <xdr:spPr>
        <a:xfrm>
          <a:off x="15356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147942</xdr:rowOff>
    </xdr:from>
    <xdr:to>
      <xdr:col>76</xdr:col>
      <xdr:colOff>165100</xdr:colOff>
      <xdr:row>39</xdr:row>
      <xdr:rowOff>78092</xdr:rowOff>
    </xdr:to>
    <xdr:sp macro="" textlink="">
      <xdr:nvSpPr>
        <xdr:cNvPr id="546" name="楕円 545"/>
        <xdr:cNvSpPr/>
      </xdr:nvSpPr>
      <xdr:spPr>
        <a:xfrm>
          <a:off x="14541500" y="66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69219</xdr:rowOff>
    </xdr:from>
    <xdr:ext cx="469744" cy="259045"/>
    <xdr:sp macro="" textlink="">
      <xdr:nvSpPr>
        <xdr:cNvPr id="547" name="テキスト ボックス 546"/>
        <xdr:cNvSpPr txBox="1"/>
      </xdr:nvSpPr>
      <xdr:spPr>
        <a:xfrm>
          <a:off x="14357428" y="67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149568</xdr:rowOff>
    </xdr:from>
    <xdr:to>
      <xdr:col>72</xdr:col>
      <xdr:colOff>38100</xdr:colOff>
      <xdr:row>39</xdr:row>
      <xdr:rowOff>79718</xdr:rowOff>
    </xdr:to>
    <xdr:sp macro="" textlink="">
      <xdr:nvSpPr>
        <xdr:cNvPr id="548" name="楕円 547"/>
        <xdr:cNvSpPr/>
      </xdr:nvSpPr>
      <xdr:spPr>
        <a:xfrm>
          <a:off x="13652500" y="666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70845</xdr:rowOff>
    </xdr:from>
    <xdr:ext cx="469744" cy="259045"/>
    <xdr:sp macro="" textlink="">
      <xdr:nvSpPr>
        <xdr:cNvPr id="549" name="テキスト ボックス 548"/>
        <xdr:cNvSpPr txBox="1"/>
      </xdr:nvSpPr>
      <xdr:spPr>
        <a:xfrm>
          <a:off x="13468428" y="675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29426</xdr:rowOff>
    </xdr:from>
    <xdr:to>
      <xdr:col>85</xdr:col>
      <xdr:colOff>127000</xdr:colOff>
      <xdr:row>75</xdr:row>
      <xdr:rowOff>35547</xdr:rowOff>
    </xdr:to>
    <xdr:cxnSp macro="">
      <xdr:nvCxnSpPr>
        <xdr:cNvPr id="629" name="直線コネクタ 628"/>
        <xdr:cNvCxnSpPr/>
      </xdr:nvCxnSpPr>
      <xdr:spPr>
        <a:xfrm flipV="1">
          <a:off x="15481300" y="12888176"/>
          <a:ext cx="8382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18567</xdr:rowOff>
    </xdr:from>
    <xdr:to>
      <xdr:col>81</xdr:col>
      <xdr:colOff>50800</xdr:colOff>
      <xdr:row>75</xdr:row>
      <xdr:rowOff>35547</xdr:rowOff>
    </xdr:to>
    <xdr:cxnSp macro="">
      <xdr:nvCxnSpPr>
        <xdr:cNvPr id="632" name="直線コネクタ 631"/>
        <xdr:cNvCxnSpPr/>
      </xdr:nvCxnSpPr>
      <xdr:spPr>
        <a:xfrm>
          <a:off x="14592300" y="12877317"/>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3734</xdr:rowOff>
    </xdr:from>
    <xdr:to>
      <xdr:col>76</xdr:col>
      <xdr:colOff>114300</xdr:colOff>
      <xdr:row>75</xdr:row>
      <xdr:rowOff>18567</xdr:rowOff>
    </xdr:to>
    <xdr:cxnSp macro="">
      <xdr:nvCxnSpPr>
        <xdr:cNvPr id="635" name="直線コネクタ 634"/>
        <xdr:cNvCxnSpPr/>
      </xdr:nvCxnSpPr>
      <xdr:spPr>
        <a:xfrm>
          <a:off x="13703300" y="12862484"/>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166294</xdr:rowOff>
    </xdr:from>
    <xdr:to>
      <xdr:col>71</xdr:col>
      <xdr:colOff>177800</xdr:colOff>
      <xdr:row>75</xdr:row>
      <xdr:rowOff>3734</xdr:rowOff>
    </xdr:to>
    <xdr:cxnSp macro="">
      <xdr:nvCxnSpPr>
        <xdr:cNvPr id="638" name="直線コネクタ 637"/>
        <xdr:cNvCxnSpPr/>
      </xdr:nvCxnSpPr>
      <xdr:spPr>
        <a:xfrm>
          <a:off x="12814300" y="12853594"/>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150076</xdr:rowOff>
    </xdr:from>
    <xdr:to>
      <xdr:col>85</xdr:col>
      <xdr:colOff>177800</xdr:colOff>
      <xdr:row>75</xdr:row>
      <xdr:rowOff>80226</xdr:rowOff>
    </xdr:to>
    <xdr:sp macro="" textlink="">
      <xdr:nvSpPr>
        <xdr:cNvPr id="648" name="楕円 647"/>
        <xdr:cNvSpPr/>
      </xdr:nvSpPr>
      <xdr:spPr>
        <a:xfrm>
          <a:off x="16268700" y="128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1503</xdr:rowOff>
    </xdr:from>
    <xdr:ext cx="534377" cy="259045"/>
    <xdr:sp macro="" textlink="">
      <xdr:nvSpPr>
        <xdr:cNvPr id="649" name="公債費該当値テキスト"/>
        <xdr:cNvSpPr txBox="1"/>
      </xdr:nvSpPr>
      <xdr:spPr>
        <a:xfrm>
          <a:off x="16370300" y="126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156197</xdr:rowOff>
    </xdr:from>
    <xdr:to>
      <xdr:col>81</xdr:col>
      <xdr:colOff>101600</xdr:colOff>
      <xdr:row>75</xdr:row>
      <xdr:rowOff>86347</xdr:rowOff>
    </xdr:to>
    <xdr:sp macro="" textlink="">
      <xdr:nvSpPr>
        <xdr:cNvPr id="650" name="楕円 649"/>
        <xdr:cNvSpPr/>
      </xdr:nvSpPr>
      <xdr:spPr>
        <a:xfrm>
          <a:off x="15430500" y="128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102874</xdr:rowOff>
    </xdr:from>
    <xdr:ext cx="534377" cy="259045"/>
    <xdr:sp macro="" textlink="">
      <xdr:nvSpPr>
        <xdr:cNvPr id="651" name="テキスト ボックス 650"/>
        <xdr:cNvSpPr txBox="1"/>
      </xdr:nvSpPr>
      <xdr:spPr>
        <a:xfrm>
          <a:off x="15214111" y="126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139217</xdr:rowOff>
    </xdr:from>
    <xdr:to>
      <xdr:col>76</xdr:col>
      <xdr:colOff>165100</xdr:colOff>
      <xdr:row>75</xdr:row>
      <xdr:rowOff>69367</xdr:rowOff>
    </xdr:to>
    <xdr:sp macro="" textlink="">
      <xdr:nvSpPr>
        <xdr:cNvPr id="652" name="楕円 651"/>
        <xdr:cNvSpPr/>
      </xdr:nvSpPr>
      <xdr:spPr>
        <a:xfrm>
          <a:off x="14541500" y="128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85894</xdr:rowOff>
    </xdr:from>
    <xdr:ext cx="534377" cy="259045"/>
    <xdr:sp macro="" textlink="">
      <xdr:nvSpPr>
        <xdr:cNvPr id="653" name="テキスト ボックス 652"/>
        <xdr:cNvSpPr txBox="1"/>
      </xdr:nvSpPr>
      <xdr:spPr>
        <a:xfrm>
          <a:off x="14325111" y="126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124384</xdr:rowOff>
    </xdr:from>
    <xdr:to>
      <xdr:col>72</xdr:col>
      <xdr:colOff>38100</xdr:colOff>
      <xdr:row>75</xdr:row>
      <xdr:rowOff>54534</xdr:rowOff>
    </xdr:to>
    <xdr:sp macro="" textlink="">
      <xdr:nvSpPr>
        <xdr:cNvPr id="654" name="楕円 653"/>
        <xdr:cNvSpPr/>
      </xdr:nvSpPr>
      <xdr:spPr>
        <a:xfrm>
          <a:off x="13652500" y="128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71061</xdr:rowOff>
    </xdr:from>
    <xdr:ext cx="534377" cy="259045"/>
    <xdr:sp macro="" textlink="">
      <xdr:nvSpPr>
        <xdr:cNvPr id="655" name="テキスト ボックス 654"/>
        <xdr:cNvSpPr txBox="1"/>
      </xdr:nvSpPr>
      <xdr:spPr>
        <a:xfrm>
          <a:off x="13436111" y="125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115494</xdr:rowOff>
    </xdr:from>
    <xdr:to>
      <xdr:col>67</xdr:col>
      <xdr:colOff>101600</xdr:colOff>
      <xdr:row>75</xdr:row>
      <xdr:rowOff>45644</xdr:rowOff>
    </xdr:to>
    <xdr:sp macro="" textlink="">
      <xdr:nvSpPr>
        <xdr:cNvPr id="656" name="楕円 655"/>
        <xdr:cNvSpPr/>
      </xdr:nvSpPr>
      <xdr:spPr>
        <a:xfrm>
          <a:off x="12763500" y="128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62171</xdr:rowOff>
    </xdr:from>
    <xdr:ext cx="534377" cy="259045"/>
    <xdr:sp macro="" textlink="">
      <xdr:nvSpPr>
        <xdr:cNvPr id="657" name="テキスト ボックス 656"/>
        <xdr:cNvSpPr txBox="1"/>
      </xdr:nvSpPr>
      <xdr:spPr>
        <a:xfrm>
          <a:off x="12547111" y="125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47780</xdr:rowOff>
    </xdr:from>
    <xdr:to>
      <xdr:col>85</xdr:col>
      <xdr:colOff>127000</xdr:colOff>
      <xdr:row>97</xdr:row>
      <xdr:rowOff>132201</xdr:rowOff>
    </xdr:to>
    <xdr:cxnSp macro="">
      <xdr:nvCxnSpPr>
        <xdr:cNvPr id="684" name="直線コネクタ 683"/>
        <xdr:cNvCxnSpPr/>
      </xdr:nvCxnSpPr>
      <xdr:spPr>
        <a:xfrm flipV="1">
          <a:off x="15481300" y="16335530"/>
          <a:ext cx="838200" cy="42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29400</xdr:rowOff>
    </xdr:from>
    <xdr:to>
      <xdr:col>81</xdr:col>
      <xdr:colOff>50800</xdr:colOff>
      <xdr:row>97</xdr:row>
      <xdr:rowOff>132201</xdr:rowOff>
    </xdr:to>
    <xdr:cxnSp macro="">
      <xdr:nvCxnSpPr>
        <xdr:cNvPr id="687" name="直線コネクタ 686"/>
        <xdr:cNvCxnSpPr/>
      </xdr:nvCxnSpPr>
      <xdr:spPr>
        <a:xfrm>
          <a:off x="14592300" y="16488600"/>
          <a:ext cx="889000" cy="27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29400</xdr:rowOff>
    </xdr:from>
    <xdr:to>
      <xdr:col>76</xdr:col>
      <xdr:colOff>114300</xdr:colOff>
      <xdr:row>96</xdr:row>
      <xdr:rowOff>122600</xdr:rowOff>
    </xdr:to>
    <xdr:cxnSp macro="">
      <xdr:nvCxnSpPr>
        <xdr:cNvPr id="690" name="直線コネクタ 689"/>
        <xdr:cNvCxnSpPr/>
      </xdr:nvCxnSpPr>
      <xdr:spPr>
        <a:xfrm flipV="1">
          <a:off x="13703300" y="16488600"/>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71486</xdr:rowOff>
    </xdr:from>
    <xdr:to>
      <xdr:col>71</xdr:col>
      <xdr:colOff>177800</xdr:colOff>
      <xdr:row>96</xdr:row>
      <xdr:rowOff>122600</xdr:rowOff>
    </xdr:to>
    <xdr:cxnSp macro="">
      <xdr:nvCxnSpPr>
        <xdr:cNvPr id="693" name="直線コネクタ 692"/>
        <xdr:cNvCxnSpPr/>
      </xdr:nvCxnSpPr>
      <xdr:spPr>
        <a:xfrm>
          <a:off x="12814300" y="16530686"/>
          <a:ext cx="889000" cy="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168430</xdr:rowOff>
    </xdr:from>
    <xdr:to>
      <xdr:col>85</xdr:col>
      <xdr:colOff>177800</xdr:colOff>
      <xdr:row>95</xdr:row>
      <xdr:rowOff>98580</xdr:rowOff>
    </xdr:to>
    <xdr:sp macro="" textlink="">
      <xdr:nvSpPr>
        <xdr:cNvPr id="703" name="楕円 702"/>
        <xdr:cNvSpPr/>
      </xdr:nvSpPr>
      <xdr:spPr>
        <a:xfrm>
          <a:off x="16268700" y="162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19857</xdr:rowOff>
    </xdr:from>
    <xdr:ext cx="534377" cy="259045"/>
    <xdr:sp macro="" textlink="">
      <xdr:nvSpPr>
        <xdr:cNvPr id="704" name="積立金該当値テキスト"/>
        <xdr:cNvSpPr txBox="1"/>
      </xdr:nvSpPr>
      <xdr:spPr>
        <a:xfrm>
          <a:off x="16370300" y="161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81401</xdr:rowOff>
    </xdr:from>
    <xdr:to>
      <xdr:col>81</xdr:col>
      <xdr:colOff>101600</xdr:colOff>
      <xdr:row>98</xdr:row>
      <xdr:rowOff>11551</xdr:rowOff>
    </xdr:to>
    <xdr:sp macro="" textlink="">
      <xdr:nvSpPr>
        <xdr:cNvPr id="705" name="楕円 704"/>
        <xdr:cNvSpPr/>
      </xdr:nvSpPr>
      <xdr:spPr>
        <a:xfrm>
          <a:off x="15430500" y="167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2678</xdr:rowOff>
    </xdr:from>
    <xdr:ext cx="469744" cy="259045"/>
    <xdr:sp macro="" textlink="">
      <xdr:nvSpPr>
        <xdr:cNvPr id="706" name="テキスト ボックス 705"/>
        <xdr:cNvSpPr txBox="1"/>
      </xdr:nvSpPr>
      <xdr:spPr>
        <a:xfrm>
          <a:off x="15246428" y="168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150050</xdr:rowOff>
    </xdr:from>
    <xdr:to>
      <xdr:col>76</xdr:col>
      <xdr:colOff>165100</xdr:colOff>
      <xdr:row>96</xdr:row>
      <xdr:rowOff>80200</xdr:rowOff>
    </xdr:to>
    <xdr:sp macro="" textlink="">
      <xdr:nvSpPr>
        <xdr:cNvPr id="707" name="楕円 706"/>
        <xdr:cNvSpPr/>
      </xdr:nvSpPr>
      <xdr:spPr>
        <a:xfrm>
          <a:off x="14541500" y="164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96727</xdr:rowOff>
    </xdr:from>
    <xdr:ext cx="534377" cy="259045"/>
    <xdr:sp macro="" textlink="">
      <xdr:nvSpPr>
        <xdr:cNvPr id="708" name="テキスト ボックス 707"/>
        <xdr:cNvSpPr txBox="1"/>
      </xdr:nvSpPr>
      <xdr:spPr>
        <a:xfrm>
          <a:off x="14325111" y="162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71800</xdr:rowOff>
    </xdr:from>
    <xdr:to>
      <xdr:col>72</xdr:col>
      <xdr:colOff>38100</xdr:colOff>
      <xdr:row>97</xdr:row>
      <xdr:rowOff>1950</xdr:rowOff>
    </xdr:to>
    <xdr:sp macro="" textlink="">
      <xdr:nvSpPr>
        <xdr:cNvPr id="709" name="楕円 708"/>
        <xdr:cNvSpPr/>
      </xdr:nvSpPr>
      <xdr:spPr>
        <a:xfrm>
          <a:off x="13652500" y="165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164527</xdr:rowOff>
    </xdr:from>
    <xdr:ext cx="534377" cy="259045"/>
    <xdr:sp macro="" textlink="">
      <xdr:nvSpPr>
        <xdr:cNvPr id="710" name="テキスト ボックス 709"/>
        <xdr:cNvSpPr txBox="1"/>
      </xdr:nvSpPr>
      <xdr:spPr>
        <a:xfrm>
          <a:off x="13436111" y="1662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20686</xdr:rowOff>
    </xdr:from>
    <xdr:to>
      <xdr:col>67</xdr:col>
      <xdr:colOff>101600</xdr:colOff>
      <xdr:row>96</xdr:row>
      <xdr:rowOff>122286</xdr:rowOff>
    </xdr:to>
    <xdr:sp macro="" textlink="">
      <xdr:nvSpPr>
        <xdr:cNvPr id="711" name="楕円 710"/>
        <xdr:cNvSpPr/>
      </xdr:nvSpPr>
      <xdr:spPr>
        <a:xfrm>
          <a:off x="12763500" y="164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138813</xdr:rowOff>
    </xdr:from>
    <xdr:ext cx="534377" cy="259045"/>
    <xdr:sp macro="" textlink="">
      <xdr:nvSpPr>
        <xdr:cNvPr id="712" name="テキスト ボックス 711"/>
        <xdr:cNvSpPr txBox="1"/>
      </xdr:nvSpPr>
      <xdr:spPr>
        <a:xfrm>
          <a:off x="12547111" y="162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97272</xdr:rowOff>
    </xdr:from>
    <xdr:to>
      <xdr:col>116</xdr:col>
      <xdr:colOff>63500</xdr:colOff>
      <xdr:row>36</xdr:row>
      <xdr:rowOff>114554</xdr:rowOff>
    </xdr:to>
    <xdr:cxnSp macro="">
      <xdr:nvCxnSpPr>
        <xdr:cNvPr id="739" name="直線コネクタ 738"/>
        <xdr:cNvCxnSpPr/>
      </xdr:nvCxnSpPr>
      <xdr:spPr>
        <a:xfrm>
          <a:off x="21323300" y="6269472"/>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93706</xdr:rowOff>
    </xdr:from>
    <xdr:to>
      <xdr:col>111</xdr:col>
      <xdr:colOff>177800</xdr:colOff>
      <xdr:row>36</xdr:row>
      <xdr:rowOff>97272</xdr:rowOff>
    </xdr:to>
    <xdr:cxnSp macro="">
      <xdr:nvCxnSpPr>
        <xdr:cNvPr id="742" name="直線コネクタ 741"/>
        <xdr:cNvCxnSpPr/>
      </xdr:nvCxnSpPr>
      <xdr:spPr>
        <a:xfrm>
          <a:off x="20434300" y="6265906"/>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93706</xdr:rowOff>
    </xdr:from>
    <xdr:to>
      <xdr:col>107</xdr:col>
      <xdr:colOff>50800</xdr:colOff>
      <xdr:row>37</xdr:row>
      <xdr:rowOff>123561</xdr:rowOff>
    </xdr:to>
    <xdr:cxnSp macro="">
      <xdr:nvCxnSpPr>
        <xdr:cNvPr id="745" name="直線コネクタ 744"/>
        <xdr:cNvCxnSpPr/>
      </xdr:nvCxnSpPr>
      <xdr:spPr>
        <a:xfrm flipV="1">
          <a:off x="19545300" y="6265906"/>
          <a:ext cx="889000" cy="20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123561</xdr:rowOff>
    </xdr:from>
    <xdr:to>
      <xdr:col>102</xdr:col>
      <xdr:colOff>114300</xdr:colOff>
      <xdr:row>37</xdr:row>
      <xdr:rowOff>170881</xdr:rowOff>
    </xdr:to>
    <xdr:cxnSp macro="">
      <xdr:nvCxnSpPr>
        <xdr:cNvPr id="748" name="直線コネクタ 747"/>
        <xdr:cNvCxnSpPr/>
      </xdr:nvCxnSpPr>
      <xdr:spPr>
        <a:xfrm flipV="1">
          <a:off x="18656300" y="646721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63754</xdr:rowOff>
    </xdr:from>
    <xdr:to>
      <xdr:col>116</xdr:col>
      <xdr:colOff>114300</xdr:colOff>
      <xdr:row>36</xdr:row>
      <xdr:rowOff>165354</xdr:rowOff>
    </xdr:to>
    <xdr:sp macro="" textlink="">
      <xdr:nvSpPr>
        <xdr:cNvPr id="758" name="楕円 757"/>
        <xdr:cNvSpPr/>
      </xdr:nvSpPr>
      <xdr:spPr>
        <a:xfrm>
          <a:off x="221107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86631</xdr:rowOff>
    </xdr:from>
    <xdr:ext cx="469744" cy="259045"/>
    <xdr:sp macro="" textlink="">
      <xdr:nvSpPr>
        <xdr:cNvPr id="759" name="投資及び出資金該当値テキスト"/>
        <xdr:cNvSpPr txBox="1"/>
      </xdr:nvSpPr>
      <xdr:spPr>
        <a:xfrm>
          <a:off x="22212300" y="60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46472</xdr:rowOff>
    </xdr:from>
    <xdr:to>
      <xdr:col>112</xdr:col>
      <xdr:colOff>38100</xdr:colOff>
      <xdr:row>36</xdr:row>
      <xdr:rowOff>148072</xdr:rowOff>
    </xdr:to>
    <xdr:sp macro="" textlink="">
      <xdr:nvSpPr>
        <xdr:cNvPr id="760" name="楕円 759"/>
        <xdr:cNvSpPr/>
      </xdr:nvSpPr>
      <xdr:spPr>
        <a:xfrm>
          <a:off x="21272500" y="621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164599</xdr:rowOff>
    </xdr:from>
    <xdr:ext cx="469744" cy="259045"/>
    <xdr:sp macro="" textlink="">
      <xdr:nvSpPr>
        <xdr:cNvPr id="761" name="テキスト ボックス 760"/>
        <xdr:cNvSpPr txBox="1"/>
      </xdr:nvSpPr>
      <xdr:spPr>
        <a:xfrm>
          <a:off x="21088428" y="599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42906</xdr:rowOff>
    </xdr:from>
    <xdr:to>
      <xdr:col>107</xdr:col>
      <xdr:colOff>101600</xdr:colOff>
      <xdr:row>36</xdr:row>
      <xdr:rowOff>144506</xdr:rowOff>
    </xdr:to>
    <xdr:sp macro="" textlink="">
      <xdr:nvSpPr>
        <xdr:cNvPr id="762" name="楕円 761"/>
        <xdr:cNvSpPr/>
      </xdr:nvSpPr>
      <xdr:spPr>
        <a:xfrm>
          <a:off x="20383500" y="62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161033</xdr:rowOff>
    </xdr:from>
    <xdr:ext cx="469744" cy="259045"/>
    <xdr:sp macro="" textlink="">
      <xdr:nvSpPr>
        <xdr:cNvPr id="763" name="テキスト ボックス 762"/>
        <xdr:cNvSpPr txBox="1"/>
      </xdr:nvSpPr>
      <xdr:spPr>
        <a:xfrm>
          <a:off x="20199428" y="599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72761</xdr:rowOff>
    </xdr:from>
    <xdr:to>
      <xdr:col>102</xdr:col>
      <xdr:colOff>165100</xdr:colOff>
      <xdr:row>38</xdr:row>
      <xdr:rowOff>2911</xdr:rowOff>
    </xdr:to>
    <xdr:sp macro="" textlink="">
      <xdr:nvSpPr>
        <xdr:cNvPr id="764" name="楕円 763"/>
        <xdr:cNvSpPr/>
      </xdr:nvSpPr>
      <xdr:spPr>
        <a:xfrm>
          <a:off x="19494500" y="641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19438</xdr:rowOff>
    </xdr:from>
    <xdr:ext cx="469744" cy="259045"/>
    <xdr:sp macro="" textlink="">
      <xdr:nvSpPr>
        <xdr:cNvPr id="765" name="テキスト ボックス 764"/>
        <xdr:cNvSpPr txBox="1"/>
      </xdr:nvSpPr>
      <xdr:spPr>
        <a:xfrm>
          <a:off x="19310428" y="619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120081</xdr:rowOff>
    </xdr:from>
    <xdr:to>
      <xdr:col>98</xdr:col>
      <xdr:colOff>38100</xdr:colOff>
      <xdr:row>38</xdr:row>
      <xdr:rowOff>50231</xdr:rowOff>
    </xdr:to>
    <xdr:sp macro="" textlink="">
      <xdr:nvSpPr>
        <xdr:cNvPr id="766" name="楕円 765"/>
        <xdr:cNvSpPr/>
      </xdr:nvSpPr>
      <xdr:spPr>
        <a:xfrm>
          <a:off x="18605500" y="64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66758</xdr:rowOff>
    </xdr:from>
    <xdr:ext cx="469744" cy="259045"/>
    <xdr:sp macro="" textlink="">
      <xdr:nvSpPr>
        <xdr:cNvPr id="767" name="テキスト ボックス 766"/>
        <xdr:cNvSpPr txBox="1"/>
      </xdr:nvSpPr>
      <xdr:spPr>
        <a:xfrm>
          <a:off x="18421428" y="623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7531</xdr:rowOff>
    </xdr:from>
    <xdr:to>
      <xdr:col>116</xdr:col>
      <xdr:colOff>63500</xdr:colOff>
      <xdr:row>58</xdr:row>
      <xdr:rowOff>55499</xdr:rowOff>
    </xdr:to>
    <xdr:cxnSp macro="">
      <xdr:nvCxnSpPr>
        <xdr:cNvPr id="796" name="直線コネクタ 795"/>
        <xdr:cNvCxnSpPr/>
      </xdr:nvCxnSpPr>
      <xdr:spPr>
        <a:xfrm flipV="1">
          <a:off x="21323300" y="9951631"/>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48717</xdr:rowOff>
    </xdr:from>
    <xdr:to>
      <xdr:col>111</xdr:col>
      <xdr:colOff>177800</xdr:colOff>
      <xdr:row>58</xdr:row>
      <xdr:rowOff>55499</xdr:rowOff>
    </xdr:to>
    <xdr:cxnSp macro="">
      <xdr:nvCxnSpPr>
        <xdr:cNvPr id="799" name="直線コネクタ 798"/>
        <xdr:cNvCxnSpPr/>
      </xdr:nvCxnSpPr>
      <xdr:spPr>
        <a:xfrm>
          <a:off x="20434300" y="999281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25362</xdr:rowOff>
    </xdr:from>
    <xdr:to>
      <xdr:col>107</xdr:col>
      <xdr:colOff>50800</xdr:colOff>
      <xdr:row>58</xdr:row>
      <xdr:rowOff>48717</xdr:rowOff>
    </xdr:to>
    <xdr:cxnSp macro="">
      <xdr:nvCxnSpPr>
        <xdr:cNvPr id="802" name="直線コネクタ 801"/>
        <xdr:cNvCxnSpPr/>
      </xdr:nvCxnSpPr>
      <xdr:spPr>
        <a:xfrm>
          <a:off x="19545300" y="9969462"/>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36792</xdr:rowOff>
    </xdr:from>
    <xdr:to>
      <xdr:col>102</xdr:col>
      <xdr:colOff>114300</xdr:colOff>
      <xdr:row>58</xdr:row>
      <xdr:rowOff>25362</xdr:rowOff>
    </xdr:to>
    <xdr:cxnSp macro="">
      <xdr:nvCxnSpPr>
        <xdr:cNvPr id="805" name="直線コネクタ 804"/>
        <xdr:cNvCxnSpPr/>
      </xdr:nvCxnSpPr>
      <xdr:spPr>
        <a:xfrm>
          <a:off x="18656300" y="9637992"/>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128181</xdr:rowOff>
    </xdr:from>
    <xdr:to>
      <xdr:col>116</xdr:col>
      <xdr:colOff>114300</xdr:colOff>
      <xdr:row>58</xdr:row>
      <xdr:rowOff>58331</xdr:rowOff>
    </xdr:to>
    <xdr:sp macro="" textlink="">
      <xdr:nvSpPr>
        <xdr:cNvPr id="815" name="楕円 814"/>
        <xdr:cNvSpPr/>
      </xdr:nvSpPr>
      <xdr:spPr>
        <a:xfrm>
          <a:off x="22110700" y="9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106608</xdr:rowOff>
    </xdr:from>
    <xdr:ext cx="469744" cy="259045"/>
    <xdr:sp macro="" textlink="">
      <xdr:nvSpPr>
        <xdr:cNvPr id="816" name="貸付金該当値テキスト"/>
        <xdr:cNvSpPr txBox="1"/>
      </xdr:nvSpPr>
      <xdr:spPr>
        <a:xfrm>
          <a:off x="22212300" y="98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4699</xdr:rowOff>
    </xdr:from>
    <xdr:to>
      <xdr:col>112</xdr:col>
      <xdr:colOff>38100</xdr:colOff>
      <xdr:row>58</xdr:row>
      <xdr:rowOff>106299</xdr:rowOff>
    </xdr:to>
    <xdr:sp macro="" textlink="">
      <xdr:nvSpPr>
        <xdr:cNvPr id="817" name="楕円 816"/>
        <xdr:cNvSpPr/>
      </xdr:nvSpPr>
      <xdr:spPr>
        <a:xfrm>
          <a:off x="21272500" y="9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97426</xdr:rowOff>
    </xdr:from>
    <xdr:ext cx="469744" cy="259045"/>
    <xdr:sp macro="" textlink="">
      <xdr:nvSpPr>
        <xdr:cNvPr id="818" name="テキスト ボックス 817"/>
        <xdr:cNvSpPr txBox="1"/>
      </xdr:nvSpPr>
      <xdr:spPr>
        <a:xfrm>
          <a:off x="21088428" y="1004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169367</xdr:rowOff>
    </xdr:from>
    <xdr:to>
      <xdr:col>107</xdr:col>
      <xdr:colOff>101600</xdr:colOff>
      <xdr:row>58</xdr:row>
      <xdr:rowOff>99517</xdr:rowOff>
    </xdr:to>
    <xdr:sp macro="" textlink="">
      <xdr:nvSpPr>
        <xdr:cNvPr id="819" name="楕円 818"/>
        <xdr:cNvSpPr/>
      </xdr:nvSpPr>
      <xdr:spPr>
        <a:xfrm>
          <a:off x="203835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90644</xdr:rowOff>
    </xdr:from>
    <xdr:ext cx="469744" cy="259045"/>
    <xdr:sp macro="" textlink="">
      <xdr:nvSpPr>
        <xdr:cNvPr id="820" name="テキスト ボックス 819"/>
        <xdr:cNvSpPr txBox="1"/>
      </xdr:nvSpPr>
      <xdr:spPr>
        <a:xfrm>
          <a:off x="20199428" y="100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146012</xdr:rowOff>
    </xdr:from>
    <xdr:to>
      <xdr:col>102</xdr:col>
      <xdr:colOff>165100</xdr:colOff>
      <xdr:row>58</xdr:row>
      <xdr:rowOff>76162</xdr:rowOff>
    </xdr:to>
    <xdr:sp macro="" textlink="">
      <xdr:nvSpPr>
        <xdr:cNvPr id="821" name="楕円 820"/>
        <xdr:cNvSpPr/>
      </xdr:nvSpPr>
      <xdr:spPr>
        <a:xfrm>
          <a:off x="19494500" y="99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67289</xdr:rowOff>
    </xdr:from>
    <xdr:ext cx="469744" cy="259045"/>
    <xdr:sp macro="" textlink="">
      <xdr:nvSpPr>
        <xdr:cNvPr id="822" name="テキスト ボックス 821"/>
        <xdr:cNvSpPr txBox="1"/>
      </xdr:nvSpPr>
      <xdr:spPr>
        <a:xfrm>
          <a:off x="19310428" y="1001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157442</xdr:rowOff>
    </xdr:from>
    <xdr:to>
      <xdr:col>98</xdr:col>
      <xdr:colOff>38100</xdr:colOff>
      <xdr:row>56</xdr:row>
      <xdr:rowOff>87592</xdr:rowOff>
    </xdr:to>
    <xdr:sp macro="" textlink="">
      <xdr:nvSpPr>
        <xdr:cNvPr id="823" name="楕円 822"/>
        <xdr:cNvSpPr/>
      </xdr:nvSpPr>
      <xdr:spPr>
        <a:xfrm>
          <a:off x="18605500" y="958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104119</xdr:rowOff>
    </xdr:from>
    <xdr:ext cx="534377" cy="259045"/>
    <xdr:sp macro="" textlink="">
      <xdr:nvSpPr>
        <xdr:cNvPr id="824" name="テキスト ボックス 823"/>
        <xdr:cNvSpPr txBox="1"/>
      </xdr:nvSpPr>
      <xdr:spPr>
        <a:xfrm>
          <a:off x="18389111" y="93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27610</xdr:rowOff>
    </xdr:from>
    <xdr:to>
      <xdr:col>116</xdr:col>
      <xdr:colOff>63500</xdr:colOff>
      <xdr:row>75</xdr:row>
      <xdr:rowOff>64567</xdr:rowOff>
    </xdr:to>
    <xdr:cxnSp macro="">
      <xdr:nvCxnSpPr>
        <xdr:cNvPr id="854" name="直線コネクタ 853"/>
        <xdr:cNvCxnSpPr/>
      </xdr:nvCxnSpPr>
      <xdr:spPr>
        <a:xfrm>
          <a:off x="21323300" y="12886360"/>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27610</xdr:rowOff>
    </xdr:from>
    <xdr:to>
      <xdr:col>111</xdr:col>
      <xdr:colOff>177800</xdr:colOff>
      <xdr:row>75</xdr:row>
      <xdr:rowOff>55346</xdr:rowOff>
    </xdr:to>
    <xdr:cxnSp macro="">
      <xdr:nvCxnSpPr>
        <xdr:cNvPr id="857" name="直線コネクタ 856"/>
        <xdr:cNvCxnSpPr/>
      </xdr:nvCxnSpPr>
      <xdr:spPr>
        <a:xfrm flipV="1">
          <a:off x="20434300" y="12886360"/>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23838</xdr:rowOff>
    </xdr:from>
    <xdr:to>
      <xdr:col>107</xdr:col>
      <xdr:colOff>50800</xdr:colOff>
      <xdr:row>75</xdr:row>
      <xdr:rowOff>55346</xdr:rowOff>
    </xdr:to>
    <xdr:cxnSp macro="">
      <xdr:nvCxnSpPr>
        <xdr:cNvPr id="860" name="直線コネクタ 859"/>
        <xdr:cNvCxnSpPr/>
      </xdr:nvCxnSpPr>
      <xdr:spPr>
        <a:xfrm>
          <a:off x="19545300" y="12711138"/>
          <a:ext cx="889000" cy="20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23838</xdr:rowOff>
    </xdr:from>
    <xdr:to>
      <xdr:col>102</xdr:col>
      <xdr:colOff>114300</xdr:colOff>
      <xdr:row>74</xdr:row>
      <xdr:rowOff>42316</xdr:rowOff>
    </xdr:to>
    <xdr:cxnSp macro="">
      <xdr:nvCxnSpPr>
        <xdr:cNvPr id="863" name="直線コネクタ 862"/>
        <xdr:cNvCxnSpPr/>
      </xdr:nvCxnSpPr>
      <xdr:spPr>
        <a:xfrm flipV="1">
          <a:off x="18656300" y="12711138"/>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13767</xdr:rowOff>
    </xdr:from>
    <xdr:to>
      <xdr:col>116</xdr:col>
      <xdr:colOff>114300</xdr:colOff>
      <xdr:row>75</xdr:row>
      <xdr:rowOff>115367</xdr:rowOff>
    </xdr:to>
    <xdr:sp macro="" textlink="">
      <xdr:nvSpPr>
        <xdr:cNvPr id="873" name="楕円 872"/>
        <xdr:cNvSpPr/>
      </xdr:nvSpPr>
      <xdr:spPr>
        <a:xfrm>
          <a:off x="22110700" y="128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163644</xdr:rowOff>
    </xdr:from>
    <xdr:ext cx="534377" cy="259045"/>
    <xdr:sp macro="" textlink="">
      <xdr:nvSpPr>
        <xdr:cNvPr id="874" name="繰出金該当値テキスト"/>
        <xdr:cNvSpPr txBox="1"/>
      </xdr:nvSpPr>
      <xdr:spPr>
        <a:xfrm>
          <a:off x="22212300" y="128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148260</xdr:rowOff>
    </xdr:from>
    <xdr:to>
      <xdr:col>112</xdr:col>
      <xdr:colOff>38100</xdr:colOff>
      <xdr:row>75</xdr:row>
      <xdr:rowOff>78410</xdr:rowOff>
    </xdr:to>
    <xdr:sp macro="" textlink="">
      <xdr:nvSpPr>
        <xdr:cNvPr id="875" name="楕円 874"/>
        <xdr:cNvSpPr/>
      </xdr:nvSpPr>
      <xdr:spPr>
        <a:xfrm>
          <a:off x="21272500" y="128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69537</xdr:rowOff>
    </xdr:from>
    <xdr:ext cx="534377" cy="259045"/>
    <xdr:sp macro="" textlink="">
      <xdr:nvSpPr>
        <xdr:cNvPr id="876" name="テキスト ボックス 875"/>
        <xdr:cNvSpPr txBox="1"/>
      </xdr:nvSpPr>
      <xdr:spPr>
        <a:xfrm>
          <a:off x="21056111" y="129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4546</xdr:rowOff>
    </xdr:from>
    <xdr:to>
      <xdr:col>107</xdr:col>
      <xdr:colOff>101600</xdr:colOff>
      <xdr:row>75</xdr:row>
      <xdr:rowOff>106146</xdr:rowOff>
    </xdr:to>
    <xdr:sp macro="" textlink="">
      <xdr:nvSpPr>
        <xdr:cNvPr id="877" name="楕円 876"/>
        <xdr:cNvSpPr/>
      </xdr:nvSpPr>
      <xdr:spPr>
        <a:xfrm>
          <a:off x="20383500" y="128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97273</xdr:rowOff>
    </xdr:from>
    <xdr:ext cx="534377" cy="259045"/>
    <xdr:sp macro="" textlink="">
      <xdr:nvSpPr>
        <xdr:cNvPr id="878" name="テキスト ボックス 877"/>
        <xdr:cNvSpPr txBox="1"/>
      </xdr:nvSpPr>
      <xdr:spPr>
        <a:xfrm>
          <a:off x="20167111" y="129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144488</xdr:rowOff>
    </xdr:from>
    <xdr:to>
      <xdr:col>102</xdr:col>
      <xdr:colOff>165100</xdr:colOff>
      <xdr:row>74</xdr:row>
      <xdr:rowOff>74638</xdr:rowOff>
    </xdr:to>
    <xdr:sp macro="" textlink="">
      <xdr:nvSpPr>
        <xdr:cNvPr id="879" name="楕円 878"/>
        <xdr:cNvSpPr/>
      </xdr:nvSpPr>
      <xdr:spPr>
        <a:xfrm>
          <a:off x="19494500" y="126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65765</xdr:rowOff>
    </xdr:from>
    <xdr:ext cx="534377" cy="259045"/>
    <xdr:sp macro="" textlink="">
      <xdr:nvSpPr>
        <xdr:cNvPr id="880" name="テキスト ボックス 879"/>
        <xdr:cNvSpPr txBox="1"/>
      </xdr:nvSpPr>
      <xdr:spPr>
        <a:xfrm>
          <a:off x="19278111" y="127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162966</xdr:rowOff>
    </xdr:from>
    <xdr:to>
      <xdr:col>98</xdr:col>
      <xdr:colOff>38100</xdr:colOff>
      <xdr:row>74</xdr:row>
      <xdr:rowOff>93116</xdr:rowOff>
    </xdr:to>
    <xdr:sp macro="" textlink="">
      <xdr:nvSpPr>
        <xdr:cNvPr id="881" name="楕円 880"/>
        <xdr:cNvSpPr/>
      </xdr:nvSpPr>
      <xdr:spPr>
        <a:xfrm>
          <a:off x="18605500" y="126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84243</xdr:rowOff>
    </xdr:from>
    <xdr:ext cx="534377" cy="259045"/>
    <xdr:sp macro="" textlink="">
      <xdr:nvSpPr>
        <xdr:cNvPr id="882" name="テキスト ボックス 881"/>
        <xdr:cNvSpPr txBox="1"/>
      </xdr:nvSpPr>
      <xdr:spPr>
        <a:xfrm>
          <a:off x="18389111" y="1277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83,866</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13,070</a:t>
          </a:r>
          <a:r>
            <a:rPr kumimoji="1" lang="ja-JP" altLang="en-US" sz="1300">
              <a:latin typeface="ＭＳ Ｐゴシック" panose="020B0600070205080204" pitchFamily="50" charset="-128"/>
              <a:ea typeface="ＭＳ Ｐゴシック" panose="020B0600070205080204" pitchFamily="50" charset="-128"/>
            </a:rPr>
            <a:t>円増加している。これは、ふるさと納税の受入に係るシステム利用手数料等や、学校給食公会計化による学校給食材料費の増加が主な要因である。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補助費等は、住民一人あたり</a:t>
          </a:r>
          <a:r>
            <a:rPr kumimoji="1" lang="en-US" altLang="ja-JP" sz="1300">
              <a:latin typeface="ＭＳ Ｐゴシック" panose="020B0600070205080204" pitchFamily="50" charset="-128"/>
              <a:ea typeface="ＭＳ Ｐゴシック" panose="020B0600070205080204" pitchFamily="50" charset="-128"/>
            </a:rPr>
            <a:t>179,813</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118,815</a:t>
          </a:r>
          <a:r>
            <a:rPr kumimoji="1" lang="ja-JP" altLang="en-US" sz="1300">
              <a:latin typeface="ＭＳ Ｐゴシック" panose="020B0600070205080204" pitchFamily="50" charset="-128"/>
              <a:ea typeface="ＭＳ Ｐゴシック" panose="020B0600070205080204" pitchFamily="50" charset="-128"/>
            </a:rPr>
            <a:t>円増加している。これは、ふるさと納税返礼品のほか、新型コロナウイルス感染症対策に係る経費である特別定額給付金や温泉宿泊施設利用促進補助や、飲食店、中小企業への補助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普通建設事業費は、一人当たり</a:t>
          </a:r>
          <a:r>
            <a:rPr kumimoji="1" lang="en-US" altLang="ja-JP" sz="1300">
              <a:latin typeface="ＭＳ Ｐゴシック" panose="020B0600070205080204" pitchFamily="50" charset="-128"/>
              <a:ea typeface="ＭＳ Ｐゴシック" panose="020B0600070205080204" pitchFamily="50" charset="-128"/>
            </a:rPr>
            <a:t>68,455</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7,652</a:t>
          </a:r>
          <a:r>
            <a:rPr kumimoji="1" lang="ja-JP" altLang="en-US" sz="1300">
              <a:latin typeface="ＭＳ Ｐゴシック" panose="020B0600070205080204" pitchFamily="50" charset="-128"/>
              <a:ea typeface="ＭＳ Ｐゴシック" panose="020B0600070205080204" pitchFamily="50" charset="-128"/>
            </a:rPr>
            <a:t>円減少している。これは、総合花巻病院の移転整備支援事業補助金や東和コミュニティセンター整備事業の完了による皆減が主な要因である。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26,521</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18,693</a:t>
          </a:r>
          <a:r>
            <a:rPr kumimoji="1" lang="ja-JP" altLang="en-US" sz="1300">
              <a:latin typeface="ＭＳ Ｐゴシック" panose="020B0600070205080204" pitchFamily="50" charset="-128"/>
              <a:ea typeface="ＭＳ Ｐゴシック" panose="020B0600070205080204" pitchFamily="50" charset="-128"/>
            </a:rPr>
            <a:t>円増加している。これは、まちづくり基金への積立金の増加が主な要因である。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94,438
93,948
908.39
64,191,672
62,602,892
1,219,993
28,110,405
56,657,117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75692</xdr:rowOff>
    </xdr:from>
    <xdr:to>
      <xdr:col>24</xdr:col>
      <xdr:colOff>63500</xdr:colOff>
      <xdr:row>36</xdr:row>
      <xdr:rowOff>125984</xdr:rowOff>
    </xdr:to>
    <xdr:cxnSp macro="">
      <xdr:nvCxnSpPr>
        <xdr:cNvPr id="59" name="直線コネクタ 58"/>
        <xdr:cNvCxnSpPr/>
      </xdr:nvCxnSpPr>
      <xdr:spPr>
        <a:xfrm>
          <a:off x="3797300" y="62478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75692</xdr:rowOff>
    </xdr:from>
    <xdr:to>
      <xdr:col>19</xdr:col>
      <xdr:colOff>177800</xdr:colOff>
      <xdr:row>36</xdr:row>
      <xdr:rowOff>157531</xdr:rowOff>
    </xdr:to>
    <xdr:cxnSp macro="">
      <xdr:nvCxnSpPr>
        <xdr:cNvPr id="62" name="直線コネクタ 61"/>
        <xdr:cNvCxnSpPr/>
      </xdr:nvCxnSpPr>
      <xdr:spPr>
        <a:xfrm flipV="1">
          <a:off x="2908300" y="624789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157531</xdr:rowOff>
    </xdr:from>
    <xdr:to>
      <xdr:col>15</xdr:col>
      <xdr:colOff>50800</xdr:colOff>
      <xdr:row>37</xdr:row>
      <xdr:rowOff>6655</xdr:rowOff>
    </xdr:to>
    <xdr:cxnSp macro="">
      <xdr:nvCxnSpPr>
        <xdr:cNvPr id="65" name="直線コネクタ 64"/>
        <xdr:cNvCxnSpPr/>
      </xdr:nvCxnSpPr>
      <xdr:spPr>
        <a:xfrm flipV="1">
          <a:off x="2019300" y="632973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6655</xdr:rowOff>
    </xdr:from>
    <xdr:to>
      <xdr:col>10</xdr:col>
      <xdr:colOff>114300</xdr:colOff>
      <xdr:row>37</xdr:row>
      <xdr:rowOff>15342</xdr:rowOff>
    </xdr:to>
    <xdr:cxnSp macro="">
      <xdr:nvCxnSpPr>
        <xdr:cNvPr id="68" name="直線コネクタ 67"/>
        <xdr:cNvCxnSpPr/>
      </xdr:nvCxnSpPr>
      <xdr:spPr>
        <a:xfrm flipV="1">
          <a:off x="1130300" y="635030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75184</xdr:rowOff>
    </xdr:from>
    <xdr:to>
      <xdr:col>24</xdr:col>
      <xdr:colOff>114300</xdr:colOff>
      <xdr:row>37</xdr:row>
      <xdr:rowOff>5334</xdr:rowOff>
    </xdr:to>
    <xdr:sp macro="" textlink="">
      <xdr:nvSpPr>
        <xdr:cNvPr id="78" name="楕円 77"/>
        <xdr:cNvSpPr/>
      </xdr:nvSpPr>
      <xdr:spPr>
        <a:xfrm>
          <a:off x="4584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53611</xdr:rowOff>
    </xdr:from>
    <xdr:ext cx="469744" cy="259045"/>
    <xdr:sp macro="" textlink="">
      <xdr:nvSpPr>
        <xdr:cNvPr id="79" name="議会費該当値テキスト"/>
        <xdr:cNvSpPr txBox="1"/>
      </xdr:nvSpPr>
      <xdr:spPr>
        <a:xfrm>
          <a:off x="4686300"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24892</xdr:rowOff>
    </xdr:from>
    <xdr:to>
      <xdr:col>20</xdr:col>
      <xdr:colOff>38100</xdr:colOff>
      <xdr:row>36</xdr:row>
      <xdr:rowOff>126492</xdr:rowOff>
    </xdr:to>
    <xdr:sp macro="" textlink="">
      <xdr:nvSpPr>
        <xdr:cNvPr id="80" name="楕円 79"/>
        <xdr:cNvSpPr/>
      </xdr:nvSpPr>
      <xdr:spPr>
        <a:xfrm>
          <a:off x="3746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117619</xdr:rowOff>
    </xdr:from>
    <xdr:ext cx="469744" cy="259045"/>
    <xdr:sp macro="" textlink="">
      <xdr:nvSpPr>
        <xdr:cNvPr id="81" name="テキスト ボックス 80"/>
        <xdr:cNvSpPr txBox="1"/>
      </xdr:nvSpPr>
      <xdr:spPr>
        <a:xfrm>
          <a:off x="3562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106731</xdr:rowOff>
    </xdr:from>
    <xdr:to>
      <xdr:col>15</xdr:col>
      <xdr:colOff>101600</xdr:colOff>
      <xdr:row>37</xdr:row>
      <xdr:rowOff>36881</xdr:rowOff>
    </xdr:to>
    <xdr:sp macro="" textlink="">
      <xdr:nvSpPr>
        <xdr:cNvPr id="82" name="楕円 81"/>
        <xdr:cNvSpPr/>
      </xdr:nvSpPr>
      <xdr:spPr>
        <a:xfrm>
          <a:off x="2857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28008</xdr:rowOff>
    </xdr:from>
    <xdr:ext cx="469744" cy="259045"/>
    <xdr:sp macro="" textlink="">
      <xdr:nvSpPr>
        <xdr:cNvPr id="83" name="テキスト ボックス 82"/>
        <xdr:cNvSpPr txBox="1"/>
      </xdr:nvSpPr>
      <xdr:spPr>
        <a:xfrm>
          <a:off x="2673428" y="63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127305</xdr:rowOff>
    </xdr:from>
    <xdr:to>
      <xdr:col>10</xdr:col>
      <xdr:colOff>165100</xdr:colOff>
      <xdr:row>37</xdr:row>
      <xdr:rowOff>57455</xdr:rowOff>
    </xdr:to>
    <xdr:sp macro="" textlink="">
      <xdr:nvSpPr>
        <xdr:cNvPr id="84" name="楕円 83"/>
        <xdr:cNvSpPr/>
      </xdr:nvSpPr>
      <xdr:spPr>
        <a:xfrm>
          <a:off x="1968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48582</xdr:rowOff>
    </xdr:from>
    <xdr:ext cx="469744" cy="259045"/>
    <xdr:sp macro="" textlink="">
      <xdr:nvSpPr>
        <xdr:cNvPr id="85" name="テキスト ボックス 84"/>
        <xdr:cNvSpPr txBox="1"/>
      </xdr:nvSpPr>
      <xdr:spPr>
        <a:xfrm>
          <a:off x="1784428"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135992</xdr:rowOff>
    </xdr:from>
    <xdr:to>
      <xdr:col>6</xdr:col>
      <xdr:colOff>38100</xdr:colOff>
      <xdr:row>37</xdr:row>
      <xdr:rowOff>66142</xdr:rowOff>
    </xdr:to>
    <xdr:sp macro="" textlink="">
      <xdr:nvSpPr>
        <xdr:cNvPr id="86" name="楕円 85"/>
        <xdr:cNvSpPr/>
      </xdr:nvSpPr>
      <xdr:spPr>
        <a:xfrm>
          <a:off x="1079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57269</xdr:rowOff>
    </xdr:from>
    <xdr:ext cx="469744" cy="259045"/>
    <xdr:sp macro="" textlink="">
      <xdr:nvSpPr>
        <xdr:cNvPr id="87" name="テキスト ボックス 86"/>
        <xdr:cNvSpPr txBox="1"/>
      </xdr:nvSpPr>
      <xdr:spPr>
        <a:xfrm>
          <a:off x="895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153333</xdr:rowOff>
    </xdr:from>
    <xdr:to>
      <xdr:col>24</xdr:col>
      <xdr:colOff>63500</xdr:colOff>
      <xdr:row>57</xdr:row>
      <xdr:rowOff>134214</xdr:rowOff>
    </xdr:to>
    <xdr:cxnSp macro="">
      <xdr:nvCxnSpPr>
        <xdr:cNvPr id="116" name="直線コネクタ 115"/>
        <xdr:cNvCxnSpPr/>
      </xdr:nvCxnSpPr>
      <xdr:spPr>
        <a:xfrm flipV="1">
          <a:off x="3797300" y="9411633"/>
          <a:ext cx="838200" cy="49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112028</xdr:rowOff>
    </xdr:from>
    <xdr:to>
      <xdr:col>19</xdr:col>
      <xdr:colOff>177800</xdr:colOff>
      <xdr:row>57</xdr:row>
      <xdr:rowOff>134214</xdr:rowOff>
    </xdr:to>
    <xdr:cxnSp macro="">
      <xdr:nvCxnSpPr>
        <xdr:cNvPr id="119" name="直線コネクタ 118"/>
        <xdr:cNvCxnSpPr/>
      </xdr:nvCxnSpPr>
      <xdr:spPr>
        <a:xfrm>
          <a:off x="2908300" y="9884678"/>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112028</xdr:rowOff>
    </xdr:from>
    <xdr:to>
      <xdr:col>15</xdr:col>
      <xdr:colOff>50800</xdr:colOff>
      <xdr:row>57</xdr:row>
      <xdr:rowOff>135624</xdr:rowOff>
    </xdr:to>
    <xdr:cxnSp macro="">
      <xdr:nvCxnSpPr>
        <xdr:cNvPr id="122" name="直線コネクタ 121"/>
        <xdr:cNvCxnSpPr/>
      </xdr:nvCxnSpPr>
      <xdr:spPr>
        <a:xfrm flipV="1">
          <a:off x="2019300" y="9884678"/>
          <a:ext cx="889000" cy="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134675</xdr:rowOff>
    </xdr:from>
    <xdr:to>
      <xdr:col>10</xdr:col>
      <xdr:colOff>114300</xdr:colOff>
      <xdr:row>57</xdr:row>
      <xdr:rowOff>135624</xdr:rowOff>
    </xdr:to>
    <xdr:cxnSp macro="">
      <xdr:nvCxnSpPr>
        <xdr:cNvPr id="125" name="直線コネクタ 124"/>
        <xdr:cNvCxnSpPr/>
      </xdr:nvCxnSpPr>
      <xdr:spPr>
        <a:xfrm>
          <a:off x="1130300" y="9907325"/>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102533</xdr:rowOff>
    </xdr:from>
    <xdr:to>
      <xdr:col>24</xdr:col>
      <xdr:colOff>114300</xdr:colOff>
      <xdr:row>55</xdr:row>
      <xdr:rowOff>32683</xdr:rowOff>
    </xdr:to>
    <xdr:sp macro="" textlink="">
      <xdr:nvSpPr>
        <xdr:cNvPr id="135" name="楕円 134"/>
        <xdr:cNvSpPr/>
      </xdr:nvSpPr>
      <xdr:spPr>
        <a:xfrm>
          <a:off x="4584700" y="93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125410</xdr:rowOff>
    </xdr:from>
    <xdr:ext cx="599010" cy="259045"/>
    <xdr:sp macro="" textlink="">
      <xdr:nvSpPr>
        <xdr:cNvPr id="136" name="総務費該当値テキスト"/>
        <xdr:cNvSpPr txBox="1"/>
      </xdr:nvSpPr>
      <xdr:spPr>
        <a:xfrm>
          <a:off x="4686300" y="921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83414</xdr:rowOff>
    </xdr:from>
    <xdr:to>
      <xdr:col>20</xdr:col>
      <xdr:colOff>38100</xdr:colOff>
      <xdr:row>58</xdr:row>
      <xdr:rowOff>13564</xdr:rowOff>
    </xdr:to>
    <xdr:sp macro="" textlink="">
      <xdr:nvSpPr>
        <xdr:cNvPr id="137" name="楕円 136"/>
        <xdr:cNvSpPr/>
      </xdr:nvSpPr>
      <xdr:spPr>
        <a:xfrm>
          <a:off x="3746500" y="98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4691</xdr:rowOff>
    </xdr:from>
    <xdr:ext cx="534377" cy="259045"/>
    <xdr:sp macro="" textlink="">
      <xdr:nvSpPr>
        <xdr:cNvPr id="138" name="テキスト ボックス 137"/>
        <xdr:cNvSpPr txBox="1"/>
      </xdr:nvSpPr>
      <xdr:spPr>
        <a:xfrm>
          <a:off x="3530111" y="99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61228</xdr:rowOff>
    </xdr:from>
    <xdr:to>
      <xdr:col>15</xdr:col>
      <xdr:colOff>101600</xdr:colOff>
      <xdr:row>57</xdr:row>
      <xdr:rowOff>162828</xdr:rowOff>
    </xdr:to>
    <xdr:sp macro="" textlink="">
      <xdr:nvSpPr>
        <xdr:cNvPr id="139" name="楕円 138"/>
        <xdr:cNvSpPr/>
      </xdr:nvSpPr>
      <xdr:spPr>
        <a:xfrm>
          <a:off x="2857500" y="98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7905</xdr:rowOff>
    </xdr:from>
    <xdr:ext cx="534377" cy="259045"/>
    <xdr:sp macro="" textlink="">
      <xdr:nvSpPr>
        <xdr:cNvPr id="140" name="テキスト ボックス 139"/>
        <xdr:cNvSpPr txBox="1"/>
      </xdr:nvSpPr>
      <xdr:spPr>
        <a:xfrm>
          <a:off x="2641111" y="96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84824</xdr:rowOff>
    </xdr:from>
    <xdr:to>
      <xdr:col>10</xdr:col>
      <xdr:colOff>165100</xdr:colOff>
      <xdr:row>58</xdr:row>
      <xdr:rowOff>14974</xdr:rowOff>
    </xdr:to>
    <xdr:sp macro="" textlink="">
      <xdr:nvSpPr>
        <xdr:cNvPr id="141" name="楕円 140"/>
        <xdr:cNvSpPr/>
      </xdr:nvSpPr>
      <xdr:spPr>
        <a:xfrm>
          <a:off x="1968500" y="98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6101</xdr:rowOff>
    </xdr:from>
    <xdr:ext cx="534377" cy="259045"/>
    <xdr:sp macro="" textlink="">
      <xdr:nvSpPr>
        <xdr:cNvPr id="142" name="テキスト ボックス 141"/>
        <xdr:cNvSpPr txBox="1"/>
      </xdr:nvSpPr>
      <xdr:spPr>
        <a:xfrm>
          <a:off x="1752111" y="99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83875</xdr:rowOff>
    </xdr:from>
    <xdr:to>
      <xdr:col>6</xdr:col>
      <xdr:colOff>38100</xdr:colOff>
      <xdr:row>58</xdr:row>
      <xdr:rowOff>14025</xdr:rowOff>
    </xdr:to>
    <xdr:sp macro="" textlink="">
      <xdr:nvSpPr>
        <xdr:cNvPr id="143" name="楕円 142"/>
        <xdr:cNvSpPr/>
      </xdr:nvSpPr>
      <xdr:spPr>
        <a:xfrm>
          <a:off x="1079500" y="985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5152</xdr:rowOff>
    </xdr:from>
    <xdr:ext cx="534377" cy="259045"/>
    <xdr:sp macro="" textlink="">
      <xdr:nvSpPr>
        <xdr:cNvPr id="144" name="テキスト ボックス 143"/>
        <xdr:cNvSpPr txBox="1"/>
      </xdr:nvSpPr>
      <xdr:spPr>
        <a:xfrm>
          <a:off x="863111" y="99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73661</xdr:rowOff>
    </xdr:from>
    <xdr:to>
      <xdr:col>24</xdr:col>
      <xdr:colOff>63500</xdr:colOff>
      <xdr:row>76</xdr:row>
      <xdr:rowOff>136589</xdr:rowOff>
    </xdr:to>
    <xdr:cxnSp macro="">
      <xdr:nvCxnSpPr>
        <xdr:cNvPr id="174" name="直線コネクタ 173"/>
        <xdr:cNvCxnSpPr/>
      </xdr:nvCxnSpPr>
      <xdr:spPr>
        <a:xfrm flipV="1">
          <a:off x="3797300" y="13103861"/>
          <a:ext cx="8382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136589</xdr:rowOff>
    </xdr:from>
    <xdr:to>
      <xdr:col>19</xdr:col>
      <xdr:colOff>177800</xdr:colOff>
      <xdr:row>77</xdr:row>
      <xdr:rowOff>30404</xdr:rowOff>
    </xdr:to>
    <xdr:cxnSp macro="">
      <xdr:nvCxnSpPr>
        <xdr:cNvPr id="177" name="直線コネクタ 176"/>
        <xdr:cNvCxnSpPr/>
      </xdr:nvCxnSpPr>
      <xdr:spPr>
        <a:xfrm flipV="1">
          <a:off x="2908300" y="13166789"/>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30404</xdr:rowOff>
    </xdr:from>
    <xdr:to>
      <xdr:col>15</xdr:col>
      <xdr:colOff>50800</xdr:colOff>
      <xdr:row>77</xdr:row>
      <xdr:rowOff>34683</xdr:rowOff>
    </xdr:to>
    <xdr:cxnSp macro="">
      <xdr:nvCxnSpPr>
        <xdr:cNvPr id="180" name="直線コネクタ 179"/>
        <xdr:cNvCxnSpPr/>
      </xdr:nvCxnSpPr>
      <xdr:spPr>
        <a:xfrm flipV="1">
          <a:off x="2019300" y="13232054"/>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34683</xdr:rowOff>
    </xdr:from>
    <xdr:to>
      <xdr:col>10</xdr:col>
      <xdr:colOff>114300</xdr:colOff>
      <xdr:row>77</xdr:row>
      <xdr:rowOff>102273</xdr:rowOff>
    </xdr:to>
    <xdr:cxnSp macro="">
      <xdr:nvCxnSpPr>
        <xdr:cNvPr id="183" name="直線コネクタ 182"/>
        <xdr:cNvCxnSpPr/>
      </xdr:nvCxnSpPr>
      <xdr:spPr>
        <a:xfrm flipV="1">
          <a:off x="1130300" y="1323633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22861</xdr:rowOff>
    </xdr:from>
    <xdr:to>
      <xdr:col>24</xdr:col>
      <xdr:colOff>114300</xdr:colOff>
      <xdr:row>76</xdr:row>
      <xdr:rowOff>124461</xdr:rowOff>
    </xdr:to>
    <xdr:sp macro="" textlink="">
      <xdr:nvSpPr>
        <xdr:cNvPr id="193" name="楕円 192"/>
        <xdr:cNvSpPr/>
      </xdr:nvSpPr>
      <xdr:spPr>
        <a:xfrm>
          <a:off x="45847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1288</xdr:rowOff>
    </xdr:from>
    <xdr:ext cx="599010" cy="259045"/>
    <xdr:sp macro="" textlink="">
      <xdr:nvSpPr>
        <xdr:cNvPr id="194" name="民生費該当値テキスト"/>
        <xdr:cNvSpPr txBox="1"/>
      </xdr:nvSpPr>
      <xdr:spPr>
        <a:xfrm>
          <a:off x="4686300" y="1303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85789</xdr:rowOff>
    </xdr:from>
    <xdr:to>
      <xdr:col>20</xdr:col>
      <xdr:colOff>38100</xdr:colOff>
      <xdr:row>77</xdr:row>
      <xdr:rowOff>15939</xdr:rowOff>
    </xdr:to>
    <xdr:sp macro="" textlink="">
      <xdr:nvSpPr>
        <xdr:cNvPr id="195" name="楕円 194"/>
        <xdr:cNvSpPr/>
      </xdr:nvSpPr>
      <xdr:spPr>
        <a:xfrm>
          <a:off x="3746500" y="131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7066</xdr:rowOff>
    </xdr:from>
    <xdr:ext cx="599010" cy="259045"/>
    <xdr:sp macro="" textlink="">
      <xdr:nvSpPr>
        <xdr:cNvPr id="196" name="テキスト ボックス 195"/>
        <xdr:cNvSpPr txBox="1"/>
      </xdr:nvSpPr>
      <xdr:spPr>
        <a:xfrm>
          <a:off x="3497795" y="1320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151054</xdr:rowOff>
    </xdr:from>
    <xdr:to>
      <xdr:col>15</xdr:col>
      <xdr:colOff>101600</xdr:colOff>
      <xdr:row>77</xdr:row>
      <xdr:rowOff>81204</xdr:rowOff>
    </xdr:to>
    <xdr:sp macro="" textlink="">
      <xdr:nvSpPr>
        <xdr:cNvPr id="197" name="楕円 196"/>
        <xdr:cNvSpPr/>
      </xdr:nvSpPr>
      <xdr:spPr>
        <a:xfrm>
          <a:off x="2857500" y="131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72331</xdr:rowOff>
    </xdr:from>
    <xdr:ext cx="599010" cy="259045"/>
    <xdr:sp macro="" textlink="">
      <xdr:nvSpPr>
        <xdr:cNvPr id="198" name="テキスト ボックス 197"/>
        <xdr:cNvSpPr txBox="1"/>
      </xdr:nvSpPr>
      <xdr:spPr>
        <a:xfrm>
          <a:off x="2608795" y="1327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155333</xdr:rowOff>
    </xdr:from>
    <xdr:to>
      <xdr:col>10</xdr:col>
      <xdr:colOff>165100</xdr:colOff>
      <xdr:row>77</xdr:row>
      <xdr:rowOff>85483</xdr:rowOff>
    </xdr:to>
    <xdr:sp macro="" textlink="">
      <xdr:nvSpPr>
        <xdr:cNvPr id="199" name="楕円 198"/>
        <xdr:cNvSpPr/>
      </xdr:nvSpPr>
      <xdr:spPr>
        <a:xfrm>
          <a:off x="1968500" y="131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76610</xdr:rowOff>
    </xdr:from>
    <xdr:ext cx="599010" cy="259045"/>
    <xdr:sp macro="" textlink="">
      <xdr:nvSpPr>
        <xdr:cNvPr id="200" name="テキスト ボックス 199"/>
        <xdr:cNvSpPr txBox="1"/>
      </xdr:nvSpPr>
      <xdr:spPr>
        <a:xfrm>
          <a:off x="1719795" y="132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51473</xdr:rowOff>
    </xdr:from>
    <xdr:to>
      <xdr:col>6</xdr:col>
      <xdr:colOff>38100</xdr:colOff>
      <xdr:row>77</xdr:row>
      <xdr:rowOff>153073</xdr:rowOff>
    </xdr:to>
    <xdr:sp macro="" textlink="">
      <xdr:nvSpPr>
        <xdr:cNvPr id="201" name="楕円 200"/>
        <xdr:cNvSpPr/>
      </xdr:nvSpPr>
      <xdr:spPr>
        <a:xfrm>
          <a:off x="1079500" y="132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144200</xdr:rowOff>
    </xdr:from>
    <xdr:ext cx="599010" cy="259045"/>
    <xdr:sp macro="" textlink="">
      <xdr:nvSpPr>
        <xdr:cNvPr id="202" name="テキスト ボックス 201"/>
        <xdr:cNvSpPr txBox="1"/>
      </xdr:nvSpPr>
      <xdr:spPr>
        <a:xfrm>
          <a:off x="830795" y="133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93773</xdr:rowOff>
    </xdr:from>
    <xdr:to>
      <xdr:col>24</xdr:col>
      <xdr:colOff>63500</xdr:colOff>
      <xdr:row>97</xdr:row>
      <xdr:rowOff>138950</xdr:rowOff>
    </xdr:to>
    <xdr:cxnSp macro="">
      <xdr:nvCxnSpPr>
        <xdr:cNvPr id="233" name="直線コネクタ 232"/>
        <xdr:cNvCxnSpPr/>
      </xdr:nvCxnSpPr>
      <xdr:spPr>
        <a:xfrm>
          <a:off x="3797300" y="16724423"/>
          <a:ext cx="83820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93773</xdr:rowOff>
    </xdr:from>
    <xdr:to>
      <xdr:col>19</xdr:col>
      <xdr:colOff>177800</xdr:colOff>
      <xdr:row>97</xdr:row>
      <xdr:rowOff>95221</xdr:rowOff>
    </xdr:to>
    <xdr:cxnSp macro="">
      <xdr:nvCxnSpPr>
        <xdr:cNvPr id="236" name="直線コネクタ 235"/>
        <xdr:cNvCxnSpPr/>
      </xdr:nvCxnSpPr>
      <xdr:spPr>
        <a:xfrm flipV="1">
          <a:off x="2908300" y="1672442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95221</xdr:rowOff>
    </xdr:from>
    <xdr:to>
      <xdr:col>15</xdr:col>
      <xdr:colOff>50800</xdr:colOff>
      <xdr:row>98</xdr:row>
      <xdr:rowOff>1637</xdr:rowOff>
    </xdr:to>
    <xdr:cxnSp macro="">
      <xdr:nvCxnSpPr>
        <xdr:cNvPr id="239" name="直線コネクタ 238"/>
        <xdr:cNvCxnSpPr/>
      </xdr:nvCxnSpPr>
      <xdr:spPr>
        <a:xfrm flipV="1">
          <a:off x="2019300" y="16725871"/>
          <a:ext cx="889000" cy="7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1637</xdr:rowOff>
    </xdr:from>
    <xdr:to>
      <xdr:col>10</xdr:col>
      <xdr:colOff>114300</xdr:colOff>
      <xdr:row>98</xdr:row>
      <xdr:rowOff>2203</xdr:rowOff>
    </xdr:to>
    <xdr:cxnSp macro="">
      <xdr:nvCxnSpPr>
        <xdr:cNvPr id="242" name="直線コネクタ 241"/>
        <xdr:cNvCxnSpPr/>
      </xdr:nvCxnSpPr>
      <xdr:spPr>
        <a:xfrm flipV="1">
          <a:off x="1130300" y="16803737"/>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88150</xdr:rowOff>
    </xdr:from>
    <xdr:to>
      <xdr:col>24</xdr:col>
      <xdr:colOff>114300</xdr:colOff>
      <xdr:row>98</xdr:row>
      <xdr:rowOff>18300</xdr:rowOff>
    </xdr:to>
    <xdr:sp macro="" textlink="">
      <xdr:nvSpPr>
        <xdr:cNvPr id="252" name="楕円 251"/>
        <xdr:cNvSpPr/>
      </xdr:nvSpPr>
      <xdr:spPr>
        <a:xfrm>
          <a:off x="4584700" y="16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3077</xdr:rowOff>
    </xdr:from>
    <xdr:ext cx="534377" cy="259045"/>
    <xdr:sp macro="" textlink="">
      <xdr:nvSpPr>
        <xdr:cNvPr id="253" name="衛生費該当値テキスト"/>
        <xdr:cNvSpPr txBox="1"/>
      </xdr:nvSpPr>
      <xdr:spPr>
        <a:xfrm>
          <a:off x="4686300" y="166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42973</xdr:rowOff>
    </xdr:from>
    <xdr:to>
      <xdr:col>20</xdr:col>
      <xdr:colOff>38100</xdr:colOff>
      <xdr:row>97</xdr:row>
      <xdr:rowOff>144573</xdr:rowOff>
    </xdr:to>
    <xdr:sp macro="" textlink="">
      <xdr:nvSpPr>
        <xdr:cNvPr id="254" name="楕円 253"/>
        <xdr:cNvSpPr/>
      </xdr:nvSpPr>
      <xdr:spPr>
        <a:xfrm>
          <a:off x="3746500" y="166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55" name="テキスト ボックス 254"/>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44421</xdr:rowOff>
    </xdr:from>
    <xdr:to>
      <xdr:col>15</xdr:col>
      <xdr:colOff>101600</xdr:colOff>
      <xdr:row>97</xdr:row>
      <xdr:rowOff>146021</xdr:rowOff>
    </xdr:to>
    <xdr:sp macro="" textlink="">
      <xdr:nvSpPr>
        <xdr:cNvPr id="256" name="楕円 255"/>
        <xdr:cNvSpPr/>
      </xdr:nvSpPr>
      <xdr:spPr>
        <a:xfrm>
          <a:off x="2857500" y="166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137148</xdr:rowOff>
    </xdr:from>
    <xdr:ext cx="534377" cy="259045"/>
    <xdr:sp macro="" textlink="">
      <xdr:nvSpPr>
        <xdr:cNvPr id="257" name="テキスト ボックス 256"/>
        <xdr:cNvSpPr txBox="1"/>
      </xdr:nvSpPr>
      <xdr:spPr>
        <a:xfrm>
          <a:off x="2641111" y="167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122287</xdr:rowOff>
    </xdr:from>
    <xdr:to>
      <xdr:col>10</xdr:col>
      <xdr:colOff>165100</xdr:colOff>
      <xdr:row>98</xdr:row>
      <xdr:rowOff>52437</xdr:rowOff>
    </xdr:to>
    <xdr:sp macro="" textlink="">
      <xdr:nvSpPr>
        <xdr:cNvPr id="258" name="楕円 257"/>
        <xdr:cNvSpPr/>
      </xdr:nvSpPr>
      <xdr:spPr>
        <a:xfrm>
          <a:off x="1968500" y="167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43564</xdr:rowOff>
    </xdr:from>
    <xdr:ext cx="534377" cy="259045"/>
    <xdr:sp macro="" textlink="">
      <xdr:nvSpPr>
        <xdr:cNvPr id="259" name="テキスト ボックス 258"/>
        <xdr:cNvSpPr txBox="1"/>
      </xdr:nvSpPr>
      <xdr:spPr>
        <a:xfrm>
          <a:off x="1752111" y="1684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122853</xdr:rowOff>
    </xdr:from>
    <xdr:to>
      <xdr:col>6</xdr:col>
      <xdr:colOff>38100</xdr:colOff>
      <xdr:row>98</xdr:row>
      <xdr:rowOff>53003</xdr:rowOff>
    </xdr:to>
    <xdr:sp macro="" textlink="">
      <xdr:nvSpPr>
        <xdr:cNvPr id="260" name="楕円 259"/>
        <xdr:cNvSpPr/>
      </xdr:nvSpPr>
      <xdr:spPr>
        <a:xfrm>
          <a:off x="1079500" y="1675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44130</xdr:rowOff>
    </xdr:from>
    <xdr:ext cx="534377" cy="259045"/>
    <xdr:sp macro="" textlink="">
      <xdr:nvSpPr>
        <xdr:cNvPr id="261" name="テキスト ボックス 260"/>
        <xdr:cNvSpPr txBox="1"/>
      </xdr:nvSpPr>
      <xdr:spPr>
        <a:xfrm>
          <a:off x="863111" y="1684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133985</xdr:rowOff>
    </xdr:from>
    <xdr:to>
      <xdr:col>55</xdr:col>
      <xdr:colOff>0</xdr:colOff>
      <xdr:row>38</xdr:row>
      <xdr:rowOff>21644</xdr:rowOff>
    </xdr:to>
    <xdr:cxnSp macro="">
      <xdr:nvCxnSpPr>
        <xdr:cNvPr id="292" name="直線コネクタ 291"/>
        <xdr:cNvCxnSpPr/>
      </xdr:nvCxnSpPr>
      <xdr:spPr>
        <a:xfrm flipV="1">
          <a:off x="9639300" y="6477635"/>
          <a:ext cx="8382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160437</xdr:rowOff>
    </xdr:from>
    <xdr:to>
      <xdr:col>50</xdr:col>
      <xdr:colOff>114300</xdr:colOff>
      <xdr:row>38</xdr:row>
      <xdr:rowOff>21644</xdr:rowOff>
    </xdr:to>
    <xdr:cxnSp macro="">
      <xdr:nvCxnSpPr>
        <xdr:cNvPr id="295" name="直線コネクタ 294"/>
        <xdr:cNvCxnSpPr/>
      </xdr:nvCxnSpPr>
      <xdr:spPr>
        <a:xfrm>
          <a:off x="8750300" y="6504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160437</xdr:rowOff>
    </xdr:from>
    <xdr:to>
      <xdr:col>45</xdr:col>
      <xdr:colOff>177800</xdr:colOff>
      <xdr:row>38</xdr:row>
      <xdr:rowOff>27360</xdr:rowOff>
    </xdr:to>
    <xdr:cxnSp macro="">
      <xdr:nvCxnSpPr>
        <xdr:cNvPr id="298" name="直線コネクタ 297"/>
        <xdr:cNvCxnSpPr/>
      </xdr:nvCxnSpPr>
      <xdr:spPr>
        <a:xfrm flipV="1">
          <a:off x="7861300" y="6504087"/>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146231</xdr:rowOff>
    </xdr:from>
    <xdr:to>
      <xdr:col>41</xdr:col>
      <xdr:colOff>50800</xdr:colOff>
      <xdr:row>38</xdr:row>
      <xdr:rowOff>27360</xdr:rowOff>
    </xdr:to>
    <xdr:cxnSp macro="">
      <xdr:nvCxnSpPr>
        <xdr:cNvPr id="301" name="直線コネクタ 300"/>
        <xdr:cNvCxnSpPr/>
      </xdr:nvCxnSpPr>
      <xdr:spPr>
        <a:xfrm>
          <a:off x="6972300" y="6489881"/>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83185</xdr:rowOff>
    </xdr:from>
    <xdr:to>
      <xdr:col>55</xdr:col>
      <xdr:colOff>50800</xdr:colOff>
      <xdr:row>38</xdr:row>
      <xdr:rowOff>13335</xdr:rowOff>
    </xdr:to>
    <xdr:sp macro="" textlink="">
      <xdr:nvSpPr>
        <xdr:cNvPr id="311" name="楕円 310"/>
        <xdr:cNvSpPr/>
      </xdr:nvSpPr>
      <xdr:spPr>
        <a:xfrm>
          <a:off x="104267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106062</xdr:rowOff>
    </xdr:from>
    <xdr:ext cx="469744" cy="259045"/>
    <xdr:sp macro="" textlink="">
      <xdr:nvSpPr>
        <xdr:cNvPr id="312" name="労働費該当値テキスト"/>
        <xdr:cNvSpPr txBox="1"/>
      </xdr:nvSpPr>
      <xdr:spPr>
        <a:xfrm>
          <a:off x="10528300" y="62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142294</xdr:rowOff>
    </xdr:from>
    <xdr:to>
      <xdr:col>50</xdr:col>
      <xdr:colOff>165100</xdr:colOff>
      <xdr:row>38</xdr:row>
      <xdr:rowOff>72444</xdr:rowOff>
    </xdr:to>
    <xdr:sp macro="" textlink="">
      <xdr:nvSpPr>
        <xdr:cNvPr id="313" name="楕円 312"/>
        <xdr:cNvSpPr/>
      </xdr:nvSpPr>
      <xdr:spPr>
        <a:xfrm>
          <a:off x="9588500" y="64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88971</xdr:rowOff>
    </xdr:from>
    <xdr:ext cx="469744" cy="259045"/>
    <xdr:sp macro="" textlink="">
      <xdr:nvSpPr>
        <xdr:cNvPr id="314" name="テキスト ボックス 313"/>
        <xdr:cNvSpPr txBox="1"/>
      </xdr:nvSpPr>
      <xdr:spPr>
        <a:xfrm>
          <a:off x="9404428" y="626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109637</xdr:rowOff>
    </xdr:from>
    <xdr:to>
      <xdr:col>46</xdr:col>
      <xdr:colOff>38100</xdr:colOff>
      <xdr:row>38</xdr:row>
      <xdr:rowOff>39787</xdr:rowOff>
    </xdr:to>
    <xdr:sp macro="" textlink="">
      <xdr:nvSpPr>
        <xdr:cNvPr id="315" name="楕円 314"/>
        <xdr:cNvSpPr/>
      </xdr:nvSpPr>
      <xdr:spPr>
        <a:xfrm>
          <a:off x="8699500" y="64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56314</xdr:rowOff>
    </xdr:from>
    <xdr:ext cx="469744" cy="259045"/>
    <xdr:sp macro="" textlink="">
      <xdr:nvSpPr>
        <xdr:cNvPr id="316" name="テキスト ボックス 315"/>
        <xdr:cNvSpPr txBox="1"/>
      </xdr:nvSpPr>
      <xdr:spPr>
        <a:xfrm>
          <a:off x="8515428" y="62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148010</xdr:rowOff>
    </xdr:from>
    <xdr:to>
      <xdr:col>41</xdr:col>
      <xdr:colOff>101600</xdr:colOff>
      <xdr:row>38</xdr:row>
      <xdr:rowOff>78160</xdr:rowOff>
    </xdr:to>
    <xdr:sp macro="" textlink="">
      <xdr:nvSpPr>
        <xdr:cNvPr id="317" name="楕円 316"/>
        <xdr:cNvSpPr/>
      </xdr:nvSpPr>
      <xdr:spPr>
        <a:xfrm>
          <a:off x="78105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94687</xdr:rowOff>
    </xdr:from>
    <xdr:ext cx="469744" cy="259045"/>
    <xdr:sp macro="" textlink="">
      <xdr:nvSpPr>
        <xdr:cNvPr id="318" name="テキスト ボックス 317"/>
        <xdr:cNvSpPr txBox="1"/>
      </xdr:nvSpPr>
      <xdr:spPr>
        <a:xfrm>
          <a:off x="7626428" y="626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95431</xdr:rowOff>
    </xdr:from>
    <xdr:to>
      <xdr:col>36</xdr:col>
      <xdr:colOff>165100</xdr:colOff>
      <xdr:row>38</xdr:row>
      <xdr:rowOff>25581</xdr:rowOff>
    </xdr:to>
    <xdr:sp macro="" textlink="">
      <xdr:nvSpPr>
        <xdr:cNvPr id="319" name="楕円 318"/>
        <xdr:cNvSpPr/>
      </xdr:nvSpPr>
      <xdr:spPr>
        <a:xfrm>
          <a:off x="6921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42108</xdr:rowOff>
    </xdr:from>
    <xdr:ext cx="469744" cy="259045"/>
    <xdr:sp macro="" textlink="">
      <xdr:nvSpPr>
        <xdr:cNvPr id="320" name="テキスト ボックス 319"/>
        <xdr:cNvSpPr txBox="1"/>
      </xdr:nvSpPr>
      <xdr:spPr>
        <a:xfrm>
          <a:off x="6737428" y="621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56680</xdr:rowOff>
    </xdr:from>
    <xdr:to>
      <xdr:col>55</xdr:col>
      <xdr:colOff>0</xdr:colOff>
      <xdr:row>55</xdr:row>
      <xdr:rowOff>93980</xdr:rowOff>
    </xdr:to>
    <xdr:cxnSp macro="">
      <xdr:nvCxnSpPr>
        <xdr:cNvPr id="349" name="直線コネクタ 348"/>
        <xdr:cNvCxnSpPr/>
      </xdr:nvCxnSpPr>
      <xdr:spPr>
        <a:xfrm flipV="1">
          <a:off x="9639300" y="9486430"/>
          <a:ext cx="8382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42393</xdr:rowOff>
    </xdr:from>
    <xdr:to>
      <xdr:col>50</xdr:col>
      <xdr:colOff>114300</xdr:colOff>
      <xdr:row>55</xdr:row>
      <xdr:rowOff>93980</xdr:rowOff>
    </xdr:to>
    <xdr:cxnSp macro="">
      <xdr:nvCxnSpPr>
        <xdr:cNvPr id="352" name="直線コネクタ 351"/>
        <xdr:cNvCxnSpPr/>
      </xdr:nvCxnSpPr>
      <xdr:spPr>
        <a:xfrm>
          <a:off x="8750300" y="9472143"/>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35020</xdr:rowOff>
    </xdr:from>
    <xdr:to>
      <xdr:col>45</xdr:col>
      <xdr:colOff>177800</xdr:colOff>
      <xdr:row>55</xdr:row>
      <xdr:rowOff>42393</xdr:rowOff>
    </xdr:to>
    <xdr:cxnSp macro="">
      <xdr:nvCxnSpPr>
        <xdr:cNvPr id="355" name="直線コネクタ 354"/>
        <xdr:cNvCxnSpPr/>
      </xdr:nvCxnSpPr>
      <xdr:spPr>
        <a:xfrm>
          <a:off x="7861300" y="9464770"/>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57480</xdr:rowOff>
    </xdr:from>
    <xdr:to>
      <xdr:col>41</xdr:col>
      <xdr:colOff>50800</xdr:colOff>
      <xdr:row>55</xdr:row>
      <xdr:rowOff>35020</xdr:rowOff>
    </xdr:to>
    <xdr:cxnSp macro="">
      <xdr:nvCxnSpPr>
        <xdr:cNvPr id="358" name="直線コネクタ 357"/>
        <xdr:cNvCxnSpPr/>
      </xdr:nvCxnSpPr>
      <xdr:spPr>
        <a:xfrm>
          <a:off x="6972300" y="9315780"/>
          <a:ext cx="889000" cy="1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5880</xdr:rowOff>
    </xdr:from>
    <xdr:to>
      <xdr:col>55</xdr:col>
      <xdr:colOff>50800</xdr:colOff>
      <xdr:row>55</xdr:row>
      <xdr:rowOff>107480</xdr:rowOff>
    </xdr:to>
    <xdr:sp macro="" textlink="">
      <xdr:nvSpPr>
        <xdr:cNvPr id="368" name="楕円 367"/>
        <xdr:cNvSpPr/>
      </xdr:nvSpPr>
      <xdr:spPr>
        <a:xfrm>
          <a:off x="10426700" y="94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28757</xdr:rowOff>
    </xdr:from>
    <xdr:ext cx="534377" cy="259045"/>
    <xdr:sp macro="" textlink="">
      <xdr:nvSpPr>
        <xdr:cNvPr id="369" name="農林水産業費該当値テキスト"/>
        <xdr:cNvSpPr txBox="1"/>
      </xdr:nvSpPr>
      <xdr:spPr>
        <a:xfrm>
          <a:off x="10528300" y="928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43180</xdr:rowOff>
    </xdr:from>
    <xdr:to>
      <xdr:col>50</xdr:col>
      <xdr:colOff>165100</xdr:colOff>
      <xdr:row>55</xdr:row>
      <xdr:rowOff>144780</xdr:rowOff>
    </xdr:to>
    <xdr:sp macro="" textlink="">
      <xdr:nvSpPr>
        <xdr:cNvPr id="370" name="楕円 369"/>
        <xdr:cNvSpPr/>
      </xdr:nvSpPr>
      <xdr:spPr>
        <a:xfrm>
          <a:off x="9588500" y="94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161307</xdr:rowOff>
    </xdr:from>
    <xdr:ext cx="534377" cy="259045"/>
    <xdr:sp macro="" textlink="">
      <xdr:nvSpPr>
        <xdr:cNvPr id="371" name="テキスト ボックス 370"/>
        <xdr:cNvSpPr txBox="1"/>
      </xdr:nvSpPr>
      <xdr:spPr>
        <a:xfrm>
          <a:off x="9372111" y="92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163043</xdr:rowOff>
    </xdr:from>
    <xdr:to>
      <xdr:col>46</xdr:col>
      <xdr:colOff>38100</xdr:colOff>
      <xdr:row>55</xdr:row>
      <xdr:rowOff>93193</xdr:rowOff>
    </xdr:to>
    <xdr:sp macro="" textlink="">
      <xdr:nvSpPr>
        <xdr:cNvPr id="372" name="楕円 371"/>
        <xdr:cNvSpPr/>
      </xdr:nvSpPr>
      <xdr:spPr>
        <a:xfrm>
          <a:off x="8699500" y="94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109720</xdr:rowOff>
    </xdr:from>
    <xdr:ext cx="534377" cy="259045"/>
    <xdr:sp macro="" textlink="">
      <xdr:nvSpPr>
        <xdr:cNvPr id="373" name="テキスト ボックス 372"/>
        <xdr:cNvSpPr txBox="1"/>
      </xdr:nvSpPr>
      <xdr:spPr>
        <a:xfrm>
          <a:off x="8483111" y="91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155670</xdr:rowOff>
    </xdr:from>
    <xdr:to>
      <xdr:col>41</xdr:col>
      <xdr:colOff>101600</xdr:colOff>
      <xdr:row>55</xdr:row>
      <xdr:rowOff>85820</xdr:rowOff>
    </xdr:to>
    <xdr:sp macro="" textlink="">
      <xdr:nvSpPr>
        <xdr:cNvPr id="374" name="楕円 373"/>
        <xdr:cNvSpPr/>
      </xdr:nvSpPr>
      <xdr:spPr>
        <a:xfrm>
          <a:off x="7810500" y="94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102347</xdr:rowOff>
    </xdr:from>
    <xdr:ext cx="534377" cy="259045"/>
    <xdr:sp macro="" textlink="">
      <xdr:nvSpPr>
        <xdr:cNvPr id="375" name="テキスト ボックス 374"/>
        <xdr:cNvSpPr txBox="1"/>
      </xdr:nvSpPr>
      <xdr:spPr>
        <a:xfrm>
          <a:off x="7594111" y="918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6680</xdr:rowOff>
    </xdr:from>
    <xdr:to>
      <xdr:col>36</xdr:col>
      <xdr:colOff>165100</xdr:colOff>
      <xdr:row>54</xdr:row>
      <xdr:rowOff>108280</xdr:rowOff>
    </xdr:to>
    <xdr:sp macro="" textlink="">
      <xdr:nvSpPr>
        <xdr:cNvPr id="376" name="楕円 375"/>
        <xdr:cNvSpPr/>
      </xdr:nvSpPr>
      <xdr:spPr>
        <a:xfrm>
          <a:off x="6921500" y="92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124807</xdr:rowOff>
    </xdr:from>
    <xdr:ext cx="534377" cy="259045"/>
    <xdr:sp macro="" textlink="">
      <xdr:nvSpPr>
        <xdr:cNvPr id="377" name="テキスト ボックス 376"/>
        <xdr:cNvSpPr txBox="1"/>
      </xdr:nvSpPr>
      <xdr:spPr>
        <a:xfrm>
          <a:off x="6705111" y="90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92704</xdr:rowOff>
    </xdr:from>
    <xdr:to>
      <xdr:col>55</xdr:col>
      <xdr:colOff>0</xdr:colOff>
      <xdr:row>77</xdr:row>
      <xdr:rowOff>62243</xdr:rowOff>
    </xdr:to>
    <xdr:cxnSp macro="">
      <xdr:nvCxnSpPr>
        <xdr:cNvPr id="406" name="直線コネクタ 405"/>
        <xdr:cNvCxnSpPr/>
      </xdr:nvCxnSpPr>
      <xdr:spPr>
        <a:xfrm flipV="1">
          <a:off x="9639300" y="12951454"/>
          <a:ext cx="838200" cy="3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62243</xdr:rowOff>
    </xdr:from>
    <xdr:to>
      <xdr:col>50</xdr:col>
      <xdr:colOff>114300</xdr:colOff>
      <xdr:row>77</xdr:row>
      <xdr:rowOff>91827</xdr:rowOff>
    </xdr:to>
    <xdr:cxnSp macro="">
      <xdr:nvCxnSpPr>
        <xdr:cNvPr id="409" name="直線コネクタ 408"/>
        <xdr:cNvCxnSpPr/>
      </xdr:nvCxnSpPr>
      <xdr:spPr>
        <a:xfrm flipV="1">
          <a:off x="8750300" y="13263893"/>
          <a:ext cx="8890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48755</xdr:rowOff>
    </xdr:from>
    <xdr:to>
      <xdr:col>45</xdr:col>
      <xdr:colOff>177800</xdr:colOff>
      <xdr:row>77</xdr:row>
      <xdr:rowOff>91827</xdr:rowOff>
    </xdr:to>
    <xdr:cxnSp macro="">
      <xdr:nvCxnSpPr>
        <xdr:cNvPr id="412" name="直線コネクタ 411"/>
        <xdr:cNvCxnSpPr/>
      </xdr:nvCxnSpPr>
      <xdr:spPr>
        <a:xfrm>
          <a:off x="7861300" y="13250405"/>
          <a:ext cx="8890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42297</xdr:rowOff>
    </xdr:from>
    <xdr:to>
      <xdr:col>41</xdr:col>
      <xdr:colOff>50800</xdr:colOff>
      <xdr:row>77</xdr:row>
      <xdr:rowOff>48755</xdr:rowOff>
    </xdr:to>
    <xdr:cxnSp macro="">
      <xdr:nvCxnSpPr>
        <xdr:cNvPr id="415" name="直線コネクタ 414"/>
        <xdr:cNvCxnSpPr/>
      </xdr:nvCxnSpPr>
      <xdr:spPr>
        <a:xfrm>
          <a:off x="6972300" y="13072497"/>
          <a:ext cx="889000" cy="17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41904</xdr:rowOff>
    </xdr:from>
    <xdr:to>
      <xdr:col>55</xdr:col>
      <xdr:colOff>50800</xdr:colOff>
      <xdr:row>75</xdr:row>
      <xdr:rowOff>143504</xdr:rowOff>
    </xdr:to>
    <xdr:sp macro="" textlink="">
      <xdr:nvSpPr>
        <xdr:cNvPr id="425" name="楕円 424"/>
        <xdr:cNvSpPr/>
      </xdr:nvSpPr>
      <xdr:spPr>
        <a:xfrm>
          <a:off x="10426700" y="129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64781</xdr:rowOff>
    </xdr:from>
    <xdr:ext cx="534377" cy="259045"/>
    <xdr:sp macro="" textlink="">
      <xdr:nvSpPr>
        <xdr:cNvPr id="426" name="商工費該当値テキスト"/>
        <xdr:cNvSpPr txBox="1"/>
      </xdr:nvSpPr>
      <xdr:spPr>
        <a:xfrm>
          <a:off x="10528300" y="1275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11443</xdr:rowOff>
    </xdr:from>
    <xdr:to>
      <xdr:col>50</xdr:col>
      <xdr:colOff>165100</xdr:colOff>
      <xdr:row>77</xdr:row>
      <xdr:rowOff>113043</xdr:rowOff>
    </xdr:to>
    <xdr:sp macro="" textlink="">
      <xdr:nvSpPr>
        <xdr:cNvPr id="427" name="楕円 426"/>
        <xdr:cNvSpPr/>
      </xdr:nvSpPr>
      <xdr:spPr>
        <a:xfrm>
          <a:off x="9588500" y="132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129570</xdr:rowOff>
    </xdr:from>
    <xdr:ext cx="534377" cy="259045"/>
    <xdr:sp macro="" textlink="">
      <xdr:nvSpPr>
        <xdr:cNvPr id="428" name="テキスト ボックス 427"/>
        <xdr:cNvSpPr txBox="1"/>
      </xdr:nvSpPr>
      <xdr:spPr>
        <a:xfrm>
          <a:off x="9372111" y="129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41027</xdr:rowOff>
    </xdr:from>
    <xdr:to>
      <xdr:col>46</xdr:col>
      <xdr:colOff>38100</xdr:colOff>
      <xdr:row>77</xdr:row>
      <xdr:rowOff>142627</xdr:rowOff>
    </xdr:to>
    <xdr:sp macro="" textlink="">
      <xdr:nvSpPr>
        <xdr:cNvPr id="429" name="楕円 428"/>
        <xdr:cNvSpPr/>
      </xdr:nvSpPr>
      <xdr:spPr>
        <a:xfrm>
          <a:off x="8699500" y="132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159154</xdr:rowOff>
    </xdr:from>
    <xdr:ext cx="534377" cy="259045"/>
    <xdr:sp macro="" textlink="">
      <xdr:nvSpPr>
        <xdr:cNvPr id="430" name="テキスト ボックス 429"/>
        <xdr:cNvSpPr txBox="1"/>
      </xdr:nvSpPr>
      <xdr:spPr>
        <a:xfrm>
          <a:off x="8483111" y="130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169405</xdr:rowOff>
    </xdr:from>
    <xdr:to>
      <xdr:col>41</xdr:col>
      <xdr:colOff>101600</xdr:colOff>
      <xdr:row>77</xdr:row>
      <xdr:rowOff>99555</xdr:rowOff>
    </xdr:to>
    <xdr:sp macro="" textlink="">
      <xdr:nvSpPr>
        <xdr:cNvPr id="431" name="楕円 430"/>
        <xdr:cNvSpPr/>
      </xdr:nvSpPr>
      <xdr:spPr>
        <a:xfrm>
          <a:off x="7810500" y="131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116082</xdr:rowOff>
    </xdr:from>
    <xdr:ext cx="534377" cy="259045"/>
    <xdr:sp macro="" textlink="">
      <xdr:nvSpPr>
        <xdr:cNvPr id="432" name="テキスト ボックス 431"/>
        <xdr:cNvSpPr txBox="1"/>
      </xdr:nvSpPr>
      <xdr:spPr>
        <a:xfrm>
          <a:off x="7594111" y="129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162947</xdr:rowOff>
    </xdr:from>
    <xdr:to>
      <xdr:col>36</xdr:col>
      <xdr:colOff>165100</xdr:colOff>
      <xdr:row>76</xdr:row>
      <xdr:rowOff>93097</xdr:rowOff>
    </xdr:to>
    <xdr:sp macro="" textlink="">
      <xdr:nvSpPr>
        <xdr:cNvPr id="433" name="楕円 432"/>
        <xdr:cNvSpPr/>
      </xdr:nvSpPr>
      <xdr:spPr>
        <a:xfrm>
          <a:off x="6921500" y="130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109624</xdr:rowOff>
    </xdr:from>
    <xdr:ext cx="534377" cy="259045"/>
    <xdr:sp macro="" textlink="">
      <xdr:nvSpPr>
        <xdr:cNvPr id="434" name="テキスト ボックス 433"/>
        <xdr:cNvSpPr txBox="1"/>
      </xdr:nvSpPr>
      <xdr:spPr>
        <a:xfrm>
          <a:off x="6705111" y="127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52865</xdr:rowOff>
    </xdr:from>
    <xdr:to>
      <xdr:col>55</xdr:col>
      <xdr:colOff>0</xdr:colOff>
      <xdr:row>94</xdr:row>
      <xdr:rowOff>148876</xdr:rowOff>
    </xdr:to>
    <xdr:cxnSp macro="">
      <xdr:nvCxnSpPr>
        <xdr:cNvPr id="466" name="直線コネクタ 465"/>
        <xdr:cNvCxnSpPr/>
      </xdr:nvCxnSpPr>
      <xdr:spPr>
        <a:xfrm flipV="1">
          <a:off x="9639300" y="1616916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36961</xdr:rowOff>
    </xdr:from>
    <xdr:to>
      <xdr:col>50</xdr:col>
      <xdr:colOff>114300</xdr:colOff>
      <xdr:row>94</xdr:row>
      <xdr:rowOff>148876</xdr:rowOff>
    </xdr:to>
    <xdr:cxnSp macro="">
      <xdr:nvCxnSpPr>
        <xdr:cNvPr id="469" name="直線コネクタ 468"/>
        <xdr:cNvCxnSpPr/>
      </xdr:nvCxnSpPr>
      <xdr:spPr>
        <a:xfrm>
          <a:off x="8750300" y="16153261"/>
          <a:ext cx="8890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36961</xdr:rowOff>
    </xdr:from>
    <xdr:to>
      <xdr:col>45</xdr:col>
      <xdr:colOff>177800</xdr:colOff>
      <xdr:row>94</xdr:row>
      <xdr:rowOff>129544</xdr:rowOff>
    </xdr:to>
    <xdr:cxnSp macro="">
      <xdr:nvCxnSpPr>
        <xdr:cNvPr id="472" name="直線コネクタ 471"/>
        <xdr:cNvCxnSpPr/>
      </xdr:nvCxnSpPr>
      <xdr:spPr>
        <a:xfrm flipV="1">
          <a:off x="7861300" y="16153261"/>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129544</xdr:rowOff>
    </xdr:from>
    <xdr:to>
      <xdr:col>41</xdr:col>
      <xdr:colOff>50800</xdr:colOff>
      <xdr:row>96</xdr:row>
      <xdr:rowOff>26967</xdr:rowOff>
    </xdr:to>
    <xdr:cxnSp macro="">
      <xdr:nvCxnSpPr>
        <xdr:cNvPr id="475" name="直線コネクタ 474"/>
        <xdr:cNvCxnSpPr/>
      </xdr:nvCxnSpPr>
      <xdr:spPr>
        <a:xfrm flipV="1">
          <a:off x="6972300" y="16245844"/>
          <a:ext cx="889000" cy="2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2065</xdr:rowOff>
    </xdr:from>
    <xdr:to>
      <xdr:col>55</xdr:col>
      <xdr:colOff>50800</xdr:colOff>
      <xdr:row>94</xdr:row>
      <xdr:rowOff>103665</xdr:rowOff>
    </xdr:to>
    <xdr:sp macro="" textlink="">
      <xdr:nvSpPr>
        <xdr:cNvPr id="485" name="楕円 484"/>
        <xdr:cNvSpPr/>
      </xdr:nvSpPr>
      <xdr:spPr>
        <a:xfrm>
          <a:off x="10426700" y="161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24942</xdr:rowOff>
    </xdr:from>
    <xdr:ext cx="534377" cy="259045"/>
    <xdr:sp macro="" textlink="">
      <xdr:nvSpPr>
        <xdr:cNvPr id="486" name="土木費該当値テキスト"/>
        <xdr:cNvSpPr txBox="1"/>
      </xdr:nvSpPr>
      <xdr:spPr>
        <a:xfrm>
          <a:off x="10528300" y="159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98076</xdr:rowOff>
    </xdr:from>
    <xdr:to>
      <xdr:col>50</xdr:col>
      <xdr:colOff>165100</xdr:colOff>
      <xdr:row>95</xdr:row>
      <xdr:rowOff>28226</xdr:rowOff>
    </xdr:to>
    <xdr:sp macro="" textlink="">
      <xdr:nvSpPr>
        <xdr:cNvPr id="487" name="楕円 486"/>
        <xdr:cNvSpPr/>
      </xdr:nvSpPr>
      <xdr:spPr>
        <a:xfrm>
          <a:off x="9588500" y="162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88" name="テキスト ボックス 487"/>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157611</xdr:rowOff>
    </xdr:from>
    <xdr:to>
      <xdr:col>46</xdr:col>
      <xdr:colOff>38100</xdr:colOff>
      <xdr:row>94</xdr:row>
      <xdr:rowOff>87761</xdr:rowOff>
    </xdr:to>
    <xdr:sp macro="" textlink="">
      <xdr:nvSpPr>
        <xdr:cNvPr id="489" name="楕円 488"/>
        <xdr:cNvSpPr/>
      </xdr:nvSpPr>
      <xdr:spPr>
        <a:xfrm>
          <a:off x="8699500" y="161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104288</xdr:rowOff>
    </xdr:from>
    <xdr:ext cx="534377" cy="259045"/>
    <xdr:sp macro="" textlink="">
      <xdr:nvSpPr>
        <xdr:cNvPr id="490" name="テキスト ボックス 489"/>
        <xdr:cNvSpPr txBox="1"/>
      </xdr:nvSpPr>
      <xdr:spPr>
        <a:xfrm>
          <a:off x="8483111" y="1587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78744</xdr:rowOff>
    </xdr:from>
    <xdr:to>
      <xdr:col>41</xdr:col>
      <xdr:colOff>101600</xdr:colOff>
      <xdr:row>95</xdr:row>
      <xdr:rowOff>8894</xdr:rowOff>
    </xdr:to>
    <xdr:sp macro="" textlink="">
      <xdr:nvSpPr>
        <xdr:cNvPr id="491" name="楕円 490"/>
        <xdr:cNvSpPr/>
      </xdr:nvSpPr>
      <xdr:spPr>
        <a:xfrm>
          <a:off x="7810500" y="161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25421</xdr:rowOff>
    </xdr:from>
    <xdr:ext cx="534377" cy="259045"/>
    <xdr:sp macro="" textlink="">
      <xdr:nvSpPr>
        <xdr:cNvPr id="492" name="テキスト ボックス 491"/>
        <xdr:cNvSpPr txBox="1"/>
      </xdr:nvSpPr>
      <xdr:spPr>
        <a:xfrm>
          <a:off x="7594111" y="1597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147617</xdr:rowOff>
    </xdr:from>
    <xdr:to>
      <xdr:col>36</xdr:col>
      <xdr:colOff>165100</xdr:colOff>
      <xdr:row>96</xdr:row>
      <xdr:rowOff>77767</xdr:rowOff>
    </xdr:to>
    <xdr:sp macro="" textlink="">
      <xdr:nvSpPr>
        <xdr:cNvPr id="493" name="楕円 492"/>
        <xdr:cNvSpPr/>
      </xdr:nvSpPr>
      <xdr:spPr>
        <a:xfrm>
          <a:off x="6921500" y="164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94294</xdr:rowOff>
    </xdr:from>
    <xdr:ext cx="534377" cy="259045"/>
    <xdr:sp macro="" textlink="">
      <xdr:nvSpPr>
        <xdr:cNvPr id="494" name="テキスト ボックス 493"/>
        <xdr:cNvSpPr txBox="1"/>
      </xdr:nvSpPr>
      <xdr:spPr>
        <a:xfrm>
          <a:off x="6705111" y="1621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34521</xdr:rowOff>
    </xdr:from>
    <xdr:to>
      <xdr:col>85</xdr:col>
      <xdr:colOff>127000</xdr:colOff>
      <xdr:row>36</xdr:row>
      <xdr:rowOff>76561</xdr:rowOff>
    </xdr:to>
    <xdr:cxnSp macro="">
      <xdr:nvCxnSpPr>
        <xdr:cNvPr id="521" name="直線コネクタ 520"/>
        <xdr:cNvCxnSpPr/>
      </xdr:nvCxnSpPr>
      <xdr:spPr>
        <a:xfrm flipV="1">
          <a:off x="15481300" y="6206721"/>
          <a:ext cx="838200" cy="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68537</xdr:rowOff>
    </xdr:from>
    <xdr:to>
      <xdr:col>81</xdr:col>
      <xdr:colOff>50800</xdr:colOff>
      <xdr:row>36</xdr:row>
      <xdr:rowOff>76561</xdr:rowOff>
    </xdr:to>
    <xdr:cxnSp macro="">
      <xdr:nvCxnSpPr>
        <xdr:cNvPr id="524" name="直線コネクタ 523"/>
        <xdr:cNvCxnSpPr/>
      </xdr:nvCxnSpPr>
      <xdr:spPr>
        <a:xfrm>
          <a:off x="14592300" y="6240737"/>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68537</xdr:rowOff>
    </xdr:from>
    <xdr:to>
      <xdr:col>76</xdr:col>
      <xdr:colOff>114300</xdr:colOff>
      <xdr:row>36</xdr:row>
      <xdr:rowOff>100243</xdr:rowOff>
    </xdr:to>
    <xdr:cxnSp macro="">
      <xdr:nvCxnSpPr>
        <xdr:cNvPr id="527" name="直線コネクタ 526"/>
        <xdr:cNvCxnSpPr/>
      </xdr:nvCxnSpPr>
      <xdr:spPr>
        <a:xfrm flipV="1">
          <a:off x="13703300" y="6240737"/>
          <a:ext cx="8890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91740</xdr:rowOff>
    </xdr:from>
    <xdr:to>
      <xdr:col>71</xdr:col>
      <xdr:colOff>177800</xdr:colOff>
      <xdr:row>36</xdr:row>
      <xdr:rowOff>100243</xdr:rowOff>
    </xdr:to>
    <xdr:cxnSp macro="">
      <xdr:nvCxnSpPr>
        <xdr:cNvPr id="530" name="直線コネクタ 529"/>
        <xdr:cNvCxnSpPr/>
      </xdr:nvCxnSpPr>
      <xdr:spPr>
        <a:xfrm>
          <a:off x="12814300" y="6263940"/>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155171</xdr:rowOff>
    </xdr:from>
    <xdr:to>
      <xdr:col>85</xdr:col>
      <xdr:colOff>177800</xdr:colOff>
      <xdr:row>36</xdr:row>
      <xdr:rowOff>85321</xdr:rowOff>
    </xdr:to>
    <xdr:sp macro="" textlink="">
      <xdr:nvSpPr>
        <xdr:cNvPr id="540" name="楕円 539"/>
        <xdr:cNvSpPr/>
      </xdr:nvSpPr>
      <xdr:spPr>
        <a:xfrm>
          <a:off x="16268700" y="61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133598</xdr:rowOff>
    </xdr:from>
    <xdr:ext cx="534377" cy="259045"/>
    <xdr:sp macro="" textlink="">
      <xdr:nvSpPr>
        <xdr:cNvPr id="541" name="消防費該当値テキスト"/>
        <xdr:cNvSpPr txBox="1"/>
      </xdr:nvSpPr>
      <xdr:spPr>
        <a:xfrm>
          <a:off x="16370300" y="61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25761</xdr:rowOff>
    </xdr:from>
    <xdr:to>
      <xdr:col>81</xdr:col>
      <xdr:colOff>101600</xdr:colOff>
      <xdr:row>36</xdr:row>
      <xdr:rowOff>127361</xdr:rowOff>
    </xdr:to>
    <xdr:sp macro="" textlink="">
      <xdr:nvSpPr>
        <xdr:cNvPr id="542" name="楕円 541"/>
        <xdr:cNvSpPr/>
      </xdr:nvSpPr>
      <xdr:spPr>
        <a:xfrm>
          <a:off x="15430500" y="61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118488</xdr:rowOff>
    </xdr:from>
    <xdr:ext cx="534377" cy="259045"/>
    <xdr:sp macro="" textlink="">
      <xdr:nvSpPr>
        <xdr:cNvPr id="543" name="テキスト ボックス 542"/>
        <xdr:cNvSpPr txBox="1"/>
      </xdr:nvSpPr>
      <xdr:spPr>
        <a:xfrm>
          <a:off x="15214111" y="629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17737</xdr:rowOff>
    </xdr:from>
    <xdr:to>
      <xdr:col>76</xdr:col>
      <xdr:colOff>165100</xdr:colOff>
      <xdr:row>36</xdr:row>
      <xdr:rowOff>119337</xdr:rowOff>
    </xdr:to>
    <xdr:sp macro="" textlink="">
      <xdr:nvSpPr>
        <xdr:cNvPr id="544" name="楕円 543"/>
        <xdr:cNvSpPr/>
      </xdr:nvSpPr>
      <xdr:spPr>
        <a:xfrm>
          <a:off x="14541500" y="61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110464</xdr:rowOff>
    </xdr:from>
    <xdr:ext cx="534377" cy="259045"/>
    <xdr:sp macro="" textlink="">
      <xdr:nvSpPr>
        <xdr:cNvPr id="545" name="テキスト ボックス 544"/>
        <xdr:cNvSpPr txBox="1"/>
      </xdr:nvSpPr>
      <xdr:spPr>
        <a:xfrm>
          <a:off x="14325111" y="628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49443</xdr:rowOff>
    </xdr:from>
    <xdr:to>
      <xdr:col>72</xdr:col>
      <xdr:colOff>38100</xdr:colOff>
      <xdr:row>36</xdr:row>
      <xdr:rowOff>151043</xdr:rowOff>
    </xdr:to>
    <xdr:sp macro="" textlink="">
      <xdr:nvSpPr>
        <xdr:cNvPr id="546" name="楕円 545"/>
        <xdr:cNvSpPr/>
      </xdr:nvSpPr>
      <xdr:spPr>
        <a:xfrm>
          <a:off x="13652500" y="62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142170</xdr:rowOff>
    </xdr:from>
    <xdr:ext cx="534377" cy="259045"/>
    <xdr:sp macro="" textlink="">
      <xdr:nvSpPr>
        <xdr:cNvPr id="547" name="テキスト ボックス 546"/>
        <xdr:cNvSpPr txBox="1"/>
      </xdr:nvSpPr>
      <xdr:spPr>
        <a:xfrm>
          <a:off x="13436111" y="63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40940</xdr:rowOff>
    </xdr:from>
    <xdr:to>
      <xdr:col>67</xdr:col>
      <xdr:colOff>101600</xdr:colOff>
      <xdr:row>36</xdr:row>
      <xdr:rowOff>142540</xdr:rowOff>
    </xdr:to>
    <xdr:sp macro="" textlink="">
      <xdr:nvSpPr>
        <xdr:cNvPr id="548" name="楕円 547"/>
        <xdr:cNvSpPr/>
      </xdr:nvSpPr>
      <xdr:spPr>
        <a:xfrm>
          <a:off x="12763500" y="621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133667</xdr:rowOff>
    </xdr:from>
    <xdr:ext cx="534377" cy="259045"/>
    <xdr:sp macro="" textlink="">
      <xdr:nvSpPr>
        <xdr:cNvPr id="549" name="テキスト ボックス 548"/>
        <xdr:cNvSpPr txBox="1"/>
      </xdr:nvSpPr>
      <xdr:spPr>
        <a:xfrm>
          <a:off x="12547111" y="63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8059</xdr:rowOff>
    </xdr:from>
    <xdr:to>
      <xdr:col>85</xdr:col>
      <xdr:colOff>127000</xdr:colOff>
      <xdr:row>56</xdr:row>
      <xdr:rowOff>20420</xdr:rowOff>
    </xdr:to>
    <xdr:cxnSp macro="">
      <xdr:nvCxnSpPr>
        <xdr:cNvPr id="581" name="直線コネクタ 580"/>
        <xdr:cNvCxnSpPr/>
      </xdr:nvCxnSpPr>
      <xdr:spPr>
        <a:xfrm>
          <a:off x="15481300" y="9609259"/>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8059</xdr:rowOff>
    </xdr:from>
    <xdr:to>
      <xdr:col>81</xdr:col>
      <xdr:colOff>50800</xdr:colOff>
      <xdr:row>57</xdr:row>
      <xdr:rowOff>1250</xdr:rowOff>
    </xdr:to>
    <xdr:cxnSp macro="">
      <xdr:nvCxnSpPr>
        <xdr:cNvPr id="584" name="直線コネクタ 583"/>
        <xdr:cNvCxnSpPr/>
      </xdr:nvCxnSpPr>
      <xdr:spPr>
        <a:xfrm flipV="1">
          <a:off x="14592300" y="9609259"/>
          <a:ext cx="889000" cy="1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162070</xdr:rowOff>
    </xdr:from>
    <xdr:to>
      <xdr:col>76</xdr:col>
      <xdr:colOff>114300</xdr:colOff>
      <xdr:row>57</xdr:row>
      <xdr:rowOff>1250</xdr:rowOff>
    </xdr:to>
    <xdr:cxnSp macro="">
      <xdr:nvCxnSpPr>
        <xdr:cNvPr id="587" name="直線コネクタ 586"/>
        <xdr:cNvCxnSpPr/>
      </xdr:nvCxnSpPr>
      <xdr:spPr>
        <a:xfrm>
          <a:off x="13703300" y="9591820"/>
          <a:ext cx="889000" cy="18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78517</xdr:rowOff>
    </xdr:from>
    <xdr:to>
      <xdr:col>71</xdr:col>
      <xdr:colOff>177800</xdr:colOff>
      <xdr:row>55</xdr:row>
      <xdr:rowOff>162070</xdr:rowOff>
    </xdr:to>
    <xdr:cxnSp macro="">
      <xdr:nvCxnSpPr>
        <xdr:cNvPr id="590" name="直線コネクタ 589"/>
        <xdr:cNvCxnSpPr/>
      </xdr:nvCxnSpPr>
      <xdr:spPr>
        <a:xfrm>
          <a:off x="12814300" y="9508267"/>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141070</xdr:rowOff>
    </xdr:from>
    <xdr:to>
      <xdr:col>85</xdr:col>
      <xdr:colOff>177800</xdr:colOff>
      <xdr:row>56</xdr:row>
      <xdr:rowOff>71220</xdr:rowOff>
    </xdr:to>
    <xdr:sp macro="" textlink="">
      <xdr:nvSpPr>
        <xdr:cNvPr id="600" name="楕円 599"/>
        <xdr:cNvSpPr/>
      </xdr:nvSpPr>
      <xdr:spPr>
        <a:xfrm>
          <a:off x="16268700" y="95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119497</xdr:rowOff>
    </xdr:from>
    <xdr:ext cx="534377" cy="259045"/>
    <xdr:sp macro="" textlink="">
      <xdr:nvSpPr>
        <xdr:cNvPr id="601" name="教育費該当値テキスト"/>
        <xdr:cNvSpPr txBox="1"/>
      </xdr:nvSpPr>
      <xdr:spPr>
        <a:xfrm>
          <a:off x="16370300" y="95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128709</xdr:rowOff>
    </xdr:from>
    <xdr:to>
      <xdr:col>81</xdr:col>
      <xdr:colOff>101600</xdr:colOff>
      <xdr:row>56</xdr:row>
      <xdr:rowOff>58859</xdr:rowOff>
    </xdr:to>
    <xdr:sp macro="" textlink="">
      <xdr:nvSpPr>
        <xdr:cNvPr id="602" name="楕円 601"/>
        <xdr:cNvSpPr/>
      </xdr:nvSpPr>
      <xdr:spPr>
        <a:xfrm>
          <a:off x="15430500" y="95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75386</xdr:rowOff>
    </xdr:from>
    <xdr:ext cx="534377" cy="259045"/>
    <xdr:sp macro="" textlink="">
      <xdr:nvSpPr>
        <xdr:cNvPr id="603" name="テキスト ボックス 602"/>
        <xdr:cNvSpPr txBox="1"/>
      </xdr:nvSpPr>
      <xdr:spPr>
        <a:xfrm>
          <a:off x="15214111" y="93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121900</xdr:rowOff>
    </xdr:from>
    <xdr:to>
      <xdr:col>76</xdr:col>
      <xdr:colOff>165100</xdr:colOff>
      <xdr:row>57</xdr:row>
      <xdr:rowOff>52050</xdr:rowOff>
    </xdr:to>
    <xdr:sp macro="" textlink="">
      <xdr:nvSpPr>
        <xdr:cNvPr id="604" name="楕円 603"/>
        <xdr:cNvSpPr/>
      </xdr:nvSpPr>
      <xdr:spPr>
        <a:xfrm>
          <a:off x="14541500" y="97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43177</xdr:rowOff>
    </xdr:from>
    <xdr:ext cx="534377" cy="259045"/>
    <xdr:sp macro="" textlink="">
      <xdr:nvSpPr>
        <xdr:cNvPr id="605" name="テキスト ボックス 604"/>
        <xdr:cNvSpPr txBox="1"/>
      </xdr:nvSpPr>
      <xdr:spPr>
        <a:xfrm>
          <a:off x="14325111" y="98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111270</xdr:rowOff>
    </xdr:from>
    <xdr:to>
      <xdr:col>72</xdr:col>
      <xdr:colOff>38100</xdr:colOff>
      <xdr:row>56</xdr:row>
      <xdr:rowOff>41420</xdr:rowOff>
    </xdr:to>
    <xdr:sp macro="" textlink="">
      <xdr:nvSpPr>
        <xdr:cNvPr id="606" name="楕円 605"/>
        <xdr:cNvSpPr/>
      </xdr:nvSpPr>
      <xdr:spPr>
        <a:xfrm>
          <a:off x="13652500" y="95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57947</xdr:rowOff>
    </xdr:from>
    <xdr:ext cx="534377" cy="259045"/>
    <xdr:sp macro="" textlink="">
      <xdr:nvSpPr>
        <xdr:cNvPr id="607" name="テキスト ボックス 606"/>
        <xdr:cNvSpPr txBox="1"/>
      </xdr:nvSpPr>
      <xdr:spPr>
        <a:xfrm>
          <a:off x="13436111" y="93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27717</xdr:rowOff>
    </xdr:from>
    <xdr:to>
      <xdr:col>67</xdr:col>
      <xdr:colOff>101600</xdr:colOff>
      <xdr:row>55</xdr:row>
      <xdr:rowOff>129317</xdr:rowOff>
    </xdr:to>
    <xdr:sp macro="" textlink="">
      <xdr:nvSpPr>
        <xdr:cNvPr id="608" name="楕円 607"/>
        <xdr:cNvSpPr/>
      </xdr:nvSpPr>
      <xdr:spPr>
        <a:xfrm>
          <a:off x="12763500" y="94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145844</xdr:rowOff>
    </xdr:from>
    <xdr:ext cx="534377" cy="259045"/>
    <xdr:sp macro="" textlink="">
      <xdr:nvSpPr>
        <xdr:cNvPr id="609" name="テキスト ボックス 608"/>
        <xdr:cNvSpPr txBox="1"/>
      </xdr:nvSpPr>
      <xdr:spPr>
        <a:xfrm>
          <a:off x="12547111" y="92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37337</xdr:rowOff>
    </xdr:from>
    <xdr:to>
      <xdr:col>85</xdr:col>
      <xdr:colOff>127000</xdr:colOff>
      <xdr:row>79</xdr:row>
      <xdr:rowOff>44386</xdr:rowOff>
    </xdr:to>
    <xdr:cxnSp macro="">
      <xdr:nvCxnSpPr>
        <xdr:cNvPr id="638" name="直線コネクタ 637"/>
        <xdr:cNvCxnSpPr/>
      </xdr:nvCxnSpPr>
      <xdr:spPr>
        <a:xfrm flipV="1">
          <a:off x="15481300" y="13581887"/>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27293</xdr:rowOff>
    </xdr:from>
    <xdr:to>
      <xdr:col>81</xdr:col>
      <xdr:colOff>50800</xdr:colOff>
      <xdr:row>79</xdr:row>
      <xdr:rowOff>44386</xdr:rowOff>
    </xdr:to>
    <xdr:cxnSp macro="">
      <xdr:nvCxnSpPr>
        <xdr:cNvPr id="641" name="直線コネクタ 640"/>
        <xdr:cNvCxnSpPr/>
      </xdr:nvCxnSpPr>
      <xdr:spPr>
        <a:xfrm>
          <a:off x="14592300" y="13571843"/>
          <a:ext cx="889000" cy="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27293</xdr:rowOff>
    </xdr:from>
    <xdr:to>
      <xdr:col>76</xdr:col>
      <xdr:colOff>114300</xdr:colOff>
      <xdr:row>79</xdr:row>
      <xdr:rowOff>28918</xdr:rowOff>
    </xdr:to>
    <xdr:cxnSp macro="">
      <xdr:nvCxnSpPr>
        <xdr:cNvPr id="644" name="直線コネクタ 643"/>
        <xdr:cNvCxnSpPr/>
      </xdr:nvCxnSpPr>
      <xdr:spPr>
        <a:xfrm flipV="1">
          <a:off x="13703300" y="13571843"/>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28918</xdr:rowOff>
    </xdr:from>
    <xdr:to>
      <xdr:col>71</xdr:col>
      <xdr:colOff>177800</xdr:colOff>
      <xdr:row>79</xdr:row>
      <xdr:rowOff>44450</xdr:rowOff>
    </xdr:to>
    <xdr:cxnSp macro="">
      <xdr:nvCxnSpPr>
        <xdr:cNvPr id="647" name="直線コネクタ 646"/>
        <xdr:cNvCxnSpPr/>
      </xdr:nvCxnSpPr>
      <xdr:spPr>
        <a:xfrm flipV="1">
          <a:off x="12814300" y="13573468"/>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157987</xdr:rowOff>
    </xdr:from>
    <xdr:to>
      <xdr:col>85</xdr:col>
      <xdr:colOff>177800</xdr:colOff>
      <xdr:row>79</xdr:row>
      <xdr:rowOff>88137</xdr:rowOff>
    </xdr:to>
    <xdr:sp macro="" textlink="">
      <xdr:nvSpPr>
        <xdr:cNvPr id="657" name="楕円 656"/>
        <xdr:cNvSpPr/>
      </xdr:nvSpPr>
      <xdr:spPr>
        <a:xfrm>
          <a:off x="16268700" y="135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72914</xdr:rowOff>
    </xdr:from>
    <xdr:ext cx="378565" cy="259045"/>
    <xdr:sp macro="" textlink="">
      <xdr:nvSpPr>
        <xdr:cNvPr id="658" name="災害復旧費該当値テキスト"/>
        <xdr:cNvSpPr txBox="1"/>
      </xdr:nvSpPr>
      <xdr:spPr>
        <a:xfrm>
          <a:off x="16370300" y="13446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165036</xdr:rowOff>
    </xdr:from>
    <xdr:to>
      <xdr:col>81</xdr:col>
      <xdr:colOff>101600</xdr:colOff>
      <xdr:row>79</xdr:row>
      <xdr:rowOff>95186</xdr:rowOff>
    </xdr:to>
    <xdr:sp macro="" textlink="">
      <xdr:nvSpPr>
        <xdr:cNvPr id="659" name="楕円 658"/>
        <xdr:cNvSpPr/>
      </xdr:nvSpPr>
      <xdr:spPr>
        <a:xfrm>
          <a:off x="15430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86313</xdr:rowOff>
    </xdr:from>
    <xdr:ext cx="249299" cy="259045"/>
    <xdr:sp macro="" textlink="">
      <xdr:nvSpPr>
        <xdr:cNvPr id="660" name="テキスト ボックス 659"/>
        <xdr:cNvSpPr txBox="1"/>
      </xdr:nvSpPr>
      <xdr:spPr>
        <a:xfrm>
          <a:off x="15356650"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147943</xdr:rowOff>
    </xdr:from>
    <xdr:to>
      <xdr:col>76</xdr:col>
      <xdr:colOff>165100</xdr:colOff>
      <xdr:row>79</xdr:row>
      <xdr:rowOff>78093</xdr:rowOff>
    </xdr:to>
    <xdr:sp macro="" textlink="">
      <xdr:nvSpPr>
        <xdr:cNvPr id="661" name="楕円 660"/>
        <xdr:cNvSpPr/>
      </xdr:nvSpPr>
      <xdr:spPr>
        <a:xfrm>
          <a:off x="14541500" y="13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69220</xdr:rowOff>
    </xdr:from>
    <xdr:ext cx="469744" cy="259045"/>
    <xdr:sp macro="" textlink="">
      <xdr:nvSpPr>
        <xdr:cNvPr id="662" name="テキスト ボックス 661"/>
        <xdr:cNvSpPr txBox="1"/>
      </xdr:nvSpPr>
      <xdr:spPr>
        <a:xfrm>
          <a:off x="14357428" y="136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149568</xdr:rowOff>
    </xdr:from>
    <xdr:to>
      <xdr:col>72</xdr:col>
      <xdr:colOff>38100</xdr:colOff>
      <xdr:row>79</xdr:row>
      <xdr:rowOff>79718</xdr:rowOff>
    </xdr:to>
    <xdr:sp macro="" textlink="">
      <xdr:nvSpPr>
        <xdr:cNvPr id="663" name="楕円 662"/>
        <xdr:cNvSpPr/>
      </xdr:nvSpPr>
      <xdr:spPr>
        <a:xfrm>
          <a:off x="13652500" y="135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70845</xdr:rowOff>
    </xdr:from>
    <xdr:ext cx="469744" cy="259045"/>
    <xdr:sp macro="" textlink="">
      <xdr:nvSpPr>
        <xdr:cNvPr id="664" name="テキスト ボックス 663"/>
        <xdr:cNvSpPr txBox="1"/>
      </xdr:nvSpPr>
      <xdr:spPr>
        <a:xfrm>
          <a:off x="13468428" y="1361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29400</xdr:rowOff>
    </xdr:from>
    <xdr:to>
      <xdr:col>85</xdr:col>
      <xdr:colOff>127000</xdr:colOff>
      <xdr:row>95</xdr:row>
      <xdr:rowOff>35522</xdr:rowOff>
    </xdr:to>
    <xdr:cxnSp macro="">
      <xdr:nvCxnSpPr>
        <xdr:cNvPr id="695" name="直線コネクタ 694"/>
        <xdr:cNvCxnSpPr/>
      </xdr:nvCxnSpPr>
      <xdr:spPr>
        <a:xfrm flipV="1">
          <a:off x="15481300" y="16317150"/>
          <a:ext cx="8382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18542</xdr:rowOff>
    </xdr:from>
    <xdr:to>
      <xdr:col>81</xdr:col>
      <xdr:colOff>50800</xdr:colOff>
      <xdr:row>95</xdr:row>
      <xdr:rowOff>35522</xdr:rowOff>
    </xdr:to>
    <xdr:cxnSp macro="">
      <xdr:nvCxnSpPr>
        <xdr:cNvPr id="698" name="直線コネクタ 697"/>
        <xdr:cNvCxnSpPr/>
      </xdr:nvCxnSpPr>
      <xdr:spPr>
        <a:xfrm>
          <a:off x="14592300" y="16306292"/>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3708</xdr:rowOff>
    </xdr:from>
    <xdr:to>
      <xdr:col>76</xdr:col>
      <xdr:colOff>114300</xdr:colOff>
      <xdr:row>95</xdr:row>
      <xdr:rowOff>18542</xdr:rowOff>
    </xdr:to>
    <xdr:cxnSp macro="">
      <xdr:nvCxnSpPr>
        <xdr:cNvPr id="701" name="直線コネクタ 700"/>
        <xdr:cNvCxnSpPr/>
      </xdr:nvCxnSpPr>
      <xdr:spPr>
        <a:xfrm>
          <a:off x="13703300" y="16291458"/>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166269</xdr:rowOff>
    </xdr:from>
    <xdr:to>
      <xdr:col>71</xdr:col>
      <xdr:colOff>177800</xdr:colOff>
      <xdr:row>95</xdr:row>
      <xdr:rowOff>3708</xdr:rowOff>
    </xdr:to>
    <xdr:cxnSp macro="">
      <xdr:nvCxnSpPr>
        <xdr:cNvPr id="704" name="直線コネクタ 703"/>
        <xdr:cNvCxnSpPr/>
      </xdr:nvCxnSpPr>
      <xdr:spPr>
        <a:xfrm>
          <a:off x="12814300" y="16282569"/>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150050</xdr:rowOff>
    </xdr:from>
    <xdr:to>
      <xdr:col>85</xdr:col>
      <xdr:colOff>177800</xdr:colOff>
      <xdr:row>95</xdr:row>
      <xdr:rowOff>80200</xdr:rowOff>
    </xdr:to>
    <xdr:sp macro="" textlink="">
      <xdr:nvSpPr>
        <xdr:cNvPr id="714" name="楕円 713"/>
        <xdr:cNvSpPr/>
      </xdr:nvSpPr>
      <xdr:spPr>
        <a:xfrm>
          <a:off x="16268700" y="162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1477</xdr:rowOff>
    </xdr:from>
    <xdr:ext cx="534377" cy="259045"/>
    <xdr:sp macro="" textlink="">
      <xdr:nvSpPr>
        <xdr:cNvPr id="715" name="公債費該当値テキスト"/>
        <xdr:cNvSpPr txBox="1"/>
      </xdr:nvSpPr>
      <xdr:spPr>
        <a:xfrm>
          <a:off x="16370300" y="161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156172</xdr:rowOff>
    </xdr:from>
    <xdr:to>
      <xdr:col>81</xdr:col>
      <xdr:colOff>101600</xdr:colOff>
      <xdr:row>95</xdr:row>
      <xdr:rowOff>86322</xdr:rowOff>
    </xdr:to>
    <xdr:sp macro="" textlink="">
      <xdr:nvSpPr>
        <xdr:cNvPr id="716" name="楕円 715"/>
        <xdr:cNvSpPr/>
      </xdr:nvSpPr>
      <xdr:spPr>
        <a:xfrm>
          <a:off x="15430500" y="162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102849</xdr:rowOff>
    </xdr:from>
    <xdr:ext cx="534377" cy="259045"/>
    <xdr:sp macro="" textlink="">
      <xdr:nvSpPr>
        <xdr:cNvPr id="717" name="テキスト ボックス 716"/>
        <xdr:cNvSpPr txBox="1"/>
      </xdr:nvSpPr>
      <xdr:spPr>
        <a:xfrm>
          <a:off x="15214111" y="16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139192</xdr:rowOff>
    </xdr:from>
    <xdr:to>
      <xdr:col>76</xdr:col>
      <xdr:colOff>165100</xdr:colOff>
      <xdr:row>95</xdr:row>
      <xdr:rowOff>69342</xdr:rowOff>
    </xdr:to>
    <xdr:sp macro="" textlink="">
      <xdr:nvSpPr>
        <xdr:cNvPr id="718" name="楕円 717"/>
        <xdr:cNvSpPr/>
      </xdr:nvSpPr>
      <xdr:spPr>
        <a:xfrm>
          <a:off x="14541500" y="1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85869</xdr:rowOff>
    </xdr:from>
    <xdr:ext cx="534377" cy="259045"/>
    <xdr:sp macro="" textlink="">
      <xdr:nvSpPr>
        <xdr:cNvPr id="719" name="テキスト ボックス 718"/>
        <xdr:cNvSpPr txBox="1"/>
      </xdr:nvSpPr>
      <xdr:spPr>
        <a:xfrm>
          <a:off x="14325111" y="1603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124358</xdr:rowOff>
    </xdr:from>
    <xdr:to>
      <xdr:col>72</xdr:col>
      <xdr:colOff>38100</xdr:colOff>
      <xdr:row>95</xdr:row>
      <xdr:rowOff>54508</xdr:rowOff>
    </xdr:to>
    <xdr:sp macro="" textlink="">
      <xdr:nvSpPr>
        <xdr:cNvPr id="720" name="楕円 719"/>
        <xdr:cNvSpPr/>
      </xdr:nvSpPr>
      <xdr:spPr>
        <a:xfrm>
          <a:off x="13652500" y="162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71035</xdr:rowOff>
    </xdr:from>
    <xdr:ext cx="534377" cy="259045"/>
    <xdr:sp macro="" textlink="">
      <xdr:nvSpPr>
        <xdr:cNvPr id="721" name="テキスト ボックス 720"/>
        <xdr:cNvSpPr txBox="1"/>
      </xdr:nvSpPr>
      <xdr:spPr>
        <a:xfrm>
          <a:off x="13436111" y="160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115469</xdr:rowOff>
    </xdr:from>
    <xdr:to>
      <xdr:col>67</xdr:col>
      <xdr:colOff>101600</xdr:colOff>
      <xdr:row>95</xdr:row>
      <xdr:rowOff>45619</xdr:rowOff>
    </xdr:to>
    <xdr:sp macro="" textlink="">
      <xdr:nvSpPr>
        <xdr:cNvPr id="722" name="楕円 721"/>
        <xdr:cNvSpPr/>
      </xdr:nvSpPr>
      <xdr:spPr>
        <a:xfrm>
          <a:off x="12763500" y="162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62146</xdr:rowOff>
    </xdr:from>
    <xdr:ext cx="534377" cy="259045"/>
    <xdr:sp macro="" textlink="">
      <xdr:nvSpPr>
        <xdr:cNvPr id="723" name="テキスト ボックス 722"/>
        <xdr:cNvSpPr txBox="1"/>
      </xdr:nvSpPr>
      <xdr:spPr>
        <a:xfrm>
          <a:off x="12547111" y="160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158315</xdr:rowOff>
    </xdr:from>
    <xdr:to>
      <xdr:col>107</xdr:col>
      <xdr:colOff>50800</xdr:colOff>
      <xdr:row>39</xdr:row>
      <xdr:rowOff>98878</xdr:rowOff>
    </xdr:to>
    <xdr:cxnSp macro="">
      <xdr:nvCxnSpPr>
        <xdr:cNvPr id="760" name="直線コネクタ 759"/>
        <xdr:cNvCxnSpPr/>
      </xdr:nvCxnSpPr>
      <xdr:spPr>
        <a:xfrm>
          <a:off x="19545300" y="6159065"/>
          <a:ext cx="889000" cy="6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158315</xdr:rowOff>
    </xdr:from>
    <xdr:to>
      <xdr:col>102</xdr:col>
      <xdr:colOff>114300</xdr:colOff>
      <xdr:row>39</xdr:row>
      <xdr:rowOff>98878</xdr:rowOff>
    </xdr:to>
    <xdr:cxnSp macro="">
      <xdr:nvCxnSpPr>
        <xdr:cNvPr id="763" name="直線コネクタ 762"/>
        <xdr:cNvCxnSpPr/>
      </xdr:nvCxnSpPr>
      <xdr:spPr>
        <a:xfrm flipV="1">
          <a:off x="18656300" y="6159065"/>
          <a:ext cx="889000" cy="6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107985</xdr:rowOff>
    </xdr:from>
    <xdr:ext cx="378565" cy="259045"/>
    <xdr:sp macro="" textlink="">
      <xdr:nvSpPr>
        <xdr:cNvPr id="765" name="テキスト ボックス 764"/>
        <xdr:cNvSpPr txBox="1"/>
      </xdr:nvSpPr>
      <xdr:spPr>
        <a:xfrm>
          <a:off x="19356017" y="67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107515</xdr:rowOff>
    </xdr:from>
    <xdr:to>
      <xdr:col>102</xdr:col>
      <xdr:colOff>165100</xdr:colOff>
      <xdr:row>36</xdr:row>
      <xdr:rowOff>37665</xdr:rowOff>
    </xdr:to>
    <xdr:sp macro="" textlink="">
      <xdr:nvSpPr>
        <xdr:cNvPr id="779" name="楕円 778"/>
        <xdr:cNvSpPr/>
      </xdr:nvSpPr>
      <xdr:spPr>
        <a:xfrm>
          <a:off x="19494500" y="6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54192</xdr:rowOff>
    </xdr:from>
    <xdr:ext cx="469744" cy="259045"/>
    <xdr:sp macro="" textlink="">
      <xdr:nvSpPr>
        <xdr:cNvPr id="780" name="テキスト ボックス 779"/>
        <xdr:cNvSpPr txBox="1"/>
      </xdr:nvSpPr>
      <xdr:spPr>
        <a:xfrm>
          <a:off x="19310428"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196,422</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129,982</a:t>
          </a:r>
          <a:r>
            <a:rPr kumimoji="1" lang="ja-JP" altLang="en-US" sz="1300">
              <a:latin typeface="ＭＳ Ｐゴシック" panose="020B0600070205080204" pitchFamily="50" charset="-128"/>
              <a:ea typeface="ＭＳ Ｐゴシック" panose="020B0600070205080204" pitchFamily="50" charset="-128"/>
            </a:rPr>
            <a:t>円増加している。これは、特別定額給付金や、まちづくり基金積立金、ふるさと納税の受入に係る返礼品・事務費の増加が主な要因である。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27,819</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4,150</a:t>
          </a:r>
          <a:r>
            <a:rPr kumimoji="1" lang="ja-JP" altLang="en-US" sz="1300">
              <a:latin typeface="ＭＳ Ｐゴシック" panose="020B0600070205080204" pitchFamily="50" charset="-128"/>
              <a:ea typeface="ＭＳ Ｐゴシック" panose="020B0600070205080204" pitchFamily="50" charset="-128"/>
            </a:rPr>
            <a:t>円減少している。これは総合花巻病院の移転整備支援事業補助金が皆減したことが主な要因である。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33,467</a:t>
          </a:r>
          <a:r>
            <a:rPr kumimoji="1" lang="ja-JP" altLang="en-US" sz="1300">
              <a:latin typeface="ＭＳ Ｐゴシック" panose="020B0600070205080204" pitchFamily="50" charset="-128"/>
              <a:ea typeface="ＭＳ Ｐゴシック" panose="020B0600070205080204" pitchFamily="50" charset="-128"/>
            </a:rPr>
            <a:t>円であり、昨年度より</a:t>
          </a:r>
          <a:r>
            <a:rPr kumimoji="1" lang="en-US" altLang="ja-JP" sz="1300">
              <a:latin typeface="ＭＳ Ｐゴシック" panose="020B0600070205080204" pitchFamily="50" charset="-128"/>
              <a:ea typeface="ＭＳ Ｐゴシック" panose="020B0600070205080204" pitchFamily="50" charset="-128"/>
            </a:rPr>
            <a:t>16,401</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円増加している。これは、新型コロナウイルス感染症対策としての温泉宿泊施設利用促進補助や、飲食店、中小企業への補助金の増加が主な要因である。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財政調整基金残高は、前年度比</a:t>
          </a:r>
          <a:r>
            <a:rPr kumimoji="1" lang="en-US" altLang="ja-JP" sz="1400">
              <a:latin typeface="ＭＳ ゴシック" pitchFamily="49" charset="-128"/>
              <a:ea typeface="ＭＳ ゴシック" pitchFamily="49" charset="-128"/>
            </a:rPr>
            <a:t>+505,673</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+7.66</a:t>
          </a:r>
          <a:r>
            <a:rPr kumimoji="1" lang="ja-JP" altLang="en-US" sz="1400">
              <a:latin typeface="ＭＳ ゴシック" pitchFamily="49" charset="-128"/>
              <a:ea typeface="ＭＳ ゴシック" pitchFamily="49" charset="-128"/>
            </a:rPr>
            <a:t>ポイントであり、標準財政規模の増加率を</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ポイント上回ったため、標準財政規模比が</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単年度収支から、財政調整基金の取崩し・積立金の影響を除いた実質単年度収支も、財政調整基金からの取崩しがなかったため、</a:t>
          </a:r>
          <a:r>
            <a:rPr kumimoji="1" lang="en-US" altLang="ja-JP" sz="1400">
              <a:latin typeface="ＭＳ ゴシック" pitchFamily="49" charset="-128"/>
              <a:ea typeface="ＭＳ ゴシック" pitchFamily="49" charset="-128"/>
            </a:rPr>
            <a:t>1,620,770</a:t>
          </a:r>
          <a:r>
            <a:rPr kumimoji="1" lang="ja-JP" altLang="en-US" sz="1400">
              <a:latin typeface="ＭＳ ゴシック" pitchFamily="49" charset="-128"/>
              <a:ea typeface="ＭＳ ゴシック" pitchFamily="49" charset="-128"/>
            </a:rPr>
            <a:t>千円増加、標準財政規模比が</a:t>
          </a:r>
          <a:r>
            <a:rPr kumimoji="1" lang="en-US" altLang="ja-JP" sz="1400">
              <a:latin typeface="ＭＳ ゴシック" pitchFamily="49" charset="-128"/>
              <a:ea typeface="ＭＳ ゴシック" pitchFamily="49" charset="-128"/>
            </a:rPr>
            <a:t>5.82</a:t>
          </a:r>
          <a:r>
            <a:rPr kumimoji="1" lang="ja-JP" altLang="en-US" sz="14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年度以降すべての会計で黒字となっており、引き続き健全な財政運営を行う。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元利償還金は昨年度より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百万円増加しているが、公営企業債の元利償還金に対する繰入金が</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百万円減少し、元利償還金等は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また、算入公債費等は、事業費補正で算入される公債費の減により、昨年度より</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上記を主な理由として、実質公債費比率の分子の額は、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今後も公債費負担の軽減に向けて、交付税措置率の高い有利な起債を活用し、健全な財政運営に努める。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岩手県花巻市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将来負担額については、一般会計に係る地方債償還額より発行額が上回ったため、地方債残高が、</a:t>
          </a:r>
          <a:r>
            <a:rPr kumimoji="1" lang="en-US" altLang="ja-JP" sz="1400">
              <a:latin typeface="ＭＳ ゴシック" pitchFamily="49" charset="-128"/>
              <a:ea typeface="ＭＳ ゴシック" pitchFamily="49" charset="-128"/>
            </a:rPr>
            <a:t>544</a:t>
          </a:r>
          <a:r>
            <a:rPr kumimoji="1" lang="ja-JP" altLang="en-US" sz="1400">
              <a:latin typeface="ＭＳ ゴシック" pitchFamily="49" charset="-128"/>
              <a:ea typeface="ＭＳ ゴシック" pitchFamily="49" charset="-128"/>
            </a:rPr>
            <a:t>百万円増加した一方、公営企業債等繰入見込額が、下水道会計の地方債残高の減少や元金償還に対する一般会計繰入金の割合が減少したことに伴い、</a:t>
          </a:r>
          <a:r>
            <a:rPr kumimoji="1" lang="en-US" altLang="ja-JP" sz="1400">
              <a:latin typeface="ＭＳ ゴシック" pitchFamily="49" charset="-128"/>
              <a:ea typeface="ＭＳ ゴシック" pitchFamily="49" charset="-128"/>
            </a:rPr>
            <a:t>2,174</a:t>
          </a:r>
          <a:r>
            <a:rPr kumimoji="1" lang="ja-JP" altLang="en-US" sz="1400">
              <a:latin typeface="ＭＳ ゴシック" pitchFamily="49" charset="-128"/>
              <a:ea typeface="ＭＳ ゴシック" pitchFamily="49" charset="-128"/>
            </a:rPr>
            <a:t>百万円減少したため、全体として昨年度より</a:t>
          </a:r>
          <a:r>
            <a:rPr kumimoji="1" lang="en-US" altLang="ja-JP" sz="1400">
              <a:latin typeface="ＭＳ ゴシック" pitchFamily="49" charset="-128"/>
              <a:ea typeface="ＭＳ ゴシック" pitchFamily="49" charset="-128"/>
            </a:rPr>
            <a:t>1,894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充当可能財源等については、財政調整基金やまちづくり基金が増加したことにより充当可能基金が</a:t>
          </a:r>
          <a:r>
            <a:rPr kumimoji="1" lang="en-US" altLang="ja-JP" sz="1400">
              <a:latin typeface="ＭＳ ゴシック" pitchFamily="49" charset="-128"/>
              <a:ea typeface="ＭＳ ゴシック" pitchFamily="49" charset="-128"/>
            </a:rPr>
            <a:t>987</a:t>
          </a:r>
          <a:r>
            <a:rPr kumimoji="1" lang="ja-JP" altLang="en-US" sz="1400">
              <a:latin typeface="ＭＳ ゴシック" pitchFamily="49" charset="-128"/>
              <a:ea typeface="ＭＳ ゴシック" pitchFamily="49" charset="-128"/>
            </a:rPr>
            <a:t>百万円増加したことにより、全体として</a:t>
          </a:r>
          <a:r>
            <a:rPr kumimoji="1" lang="en-US" altLang="ja-JP" sz="1400">
              <a:latin typeface="ＭＳ ゴシック" pitchFamily="49" charset="-128"/>
              <a:ea typeface="ＭＳ ゴシック" pitchFamily="49" charset="-128"/>
            </a:rPr>
            <a:t>625</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上記要因により、充当可能財源等が増加し、将来負担額が大幅に減少したため、将来負担比率の分子が昨年度より減少した。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岩手県花巻市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財政調整基金の増加、まちづくり基金の増加により、全体として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に対処すべき事業が発生した場合でも、住民サービスの低下を招くことのないような財政運営が必要であるため、財源が必要な場合は取崩し有効に活用するが、一方で余裕が出た場合には積立てるなどの資金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まちづくり基金：市民の連携の強化及び地域振興を図るもの。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福祉対策基金　：本格的な少子高齢社会に備え、総合的な福祉対策の推進を図る経費の財源に充てるもの。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まちづくり基金：ふるさと納税事業や小中学校教育環境整備事業等の財源として取り崩した額が増加したものの、ふるさと納税事業の未充当分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百万円を次年度に実施する事業の財源とするため、積立額が大幅に増加し、積立額が取り崩し額を上回ったため、昨年度より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まちづくり基金：図書館、産業団地整備などの大型ハード事業、人口減少対策のための各種施策などの財源として活用する。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一般財源の財源調整としての取り崩しを行わず、実質収支の法定積立分を積み立てた結果、昨年度より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然の災害対応や新型コロナウイルス感染症感染防止及び拡大防止に係る事業費、公共施設老朽化に伴う施設更新や維持管理修繕費、扶助費などの増加により収支が悪化する場合に備え、一定規模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また、第３期中期プランの財政見通しでも以後毎年、基金を取崩す見込み。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積立額が、下水道事業に係る令和元年度県補助金積立金を取崩した額を下回ったため、昨年度より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地方債の償還計画に基づき、基金管理を行う。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94,438
93,948
908.39
64,191,672
62,602,892
1,219,993
28,110,405
56,657,117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・有形固定資産減価償却率は、類似団体平均より低い数値にあるが、幼稚園・保育所、一般廃棄物処理施設、市民会館や図書館などが類似団体平均を大きく上回っており、年々上昇傾向にある。</a:t>
          </a:r>
        </a:p>
        <a:p>
          <a:r>
            <a:rPr kumimoji="1" lang="ja-JP" altLang="en-US" sz="1100">
              <a:latin typeface="ＭＳ Ｐゴシック" panose="020B0600070205080204" pitchFamily="50" charset="-128"/>
              <a:ea typeface="ＭＳ Ｐゴシック" panose="020B0600070205080204" pitchFamily="50" charset="-128"/>
            </a:rPr>
            <a:t>　当市では、公共施設マネジメント計画において、施設の用途ごとにマネジメント基本方針を策定している。当方針に基づき、個別施設計画の策定を進めており、策定後は計画的な点検や修繕により、施設の長寿命化を図り、老朽化の抑制につなげ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3" name="楕円 82"/>
        <xdr:cNvSpPr/>
      </xdr:nvSpPr>
      <xdr:spPr>
        <a:xfrm>
          <a:off x="47117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100619</xdr:rowOff>
    </xdr:from>
    <xdr:ext cx="405111" cy="259045"/>
    <xdr:sp macro="" textlink="">
      <xdr:nvSpPr>
        <xdr:cNvPr id="84" name="有形固定資産減価償却率該当値テキスト"/>
        <xdr:cNvSpPr txBox="1"/>
      </xdr:nvSpPr>
      <xdr:spPr>
        <a:xfrm>
          <a:off x="4813300" y="567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31478</xdr:rowOff>
    </xdr:from>
    <xdr:to>
      <xdr:col>19</xdr:col>
      <xdr:colOff>187325</xdr:colOff>
      <xdr:row>29</xdr:row>
      <xdr:rowOff>133078</xdr:rowOff>
    </xdr:to>
    <xdr:sp macro="" textlink="">
      <xdr:nvSpPr>
        <xdr:cNvPr id="85" name="楕円 84"/>
        <xdr:cNvSpPr/>
      </xdr:nvSpPr>
      <xdr:spPr>
        <a:xfrm>
          <a:off x="4000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82278</xdr:rowOff>
    </xdr:from>
    <xdr:to>
      <xdr:col>23</xdr:col>
      <xdr:colOff>85725</xdr:colOff>
      <xdr:row>29</xdr:row>
      <xdr:rowOff>128542</xdr:rowOff>
    </xdr:to>
    <xdr:cxnSp macro="">
      <xdr:nvCxnSpPr>
        <xdr:cNvPr id="86" name="直線コネクタ 85"/>
        <xdr:cNvCxnSpPr/>
      </xdr:nvCxnSpPr>
      <xdr:spPr>
        <a:xfrm>
          <a:off x="4051300" y="582585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153579</xdr:rowOff>
    </xdr:from>
    <xdr:to>
      <xdr:col>15</xdr:col>
      <xdr:colOff>187325</xdr:colOff>
      <xdr:row>29</xdr:row>
      <xdr:rowOff>83729</xdr:rowOff>
    </xdr:to>
    <xdr:sp macro="" textlink="">
      <xdr:nvSpPr>
        <xdr:cNvPr id="87" name="楕円 86"/>
        <xdr:cNvSpPr/>
      </xdr:nvSpPr>
      <xdr:spPr>
        <a:xfrm>
          <a:off x="3238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32929</xdr:rowOff>
    </xdr:from>
    <xdr:to>
      <xdr:col>19</xdr:col>
      <xdr:colOff>136525</xdr:colOff>
      <xdr:row>29</xdr:row>
      <xdr:rowOff>82278</xdr:rowOff>
    </xdr:to>
    <xdr:cxnSp macro="">
      <xdr:nvCxnSpPr>
        <xdr:cNvPr id="88" name="直線コネクタ 87"/>
        <xdr:cNvCxnSpPr/>
      </xdr:nvCxnSpPr>
      <xdr:spPr>
        <a:xfrm>
          <a:off x="3289300" y="577650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110399</xdr:rowOff>
    </xdr:from>
    <xdr:to>
      <xdr:col>11</xdr:col>
      <xdr:colOff>187325</xdr:colOff>
      <xdr:row>29</xdr:row>
      <xdr:rowOff>40549</xdr:rowOff>
    </xdr:to>
    <xdr:sp macro="" textlink="">
      <xdr:nvSpPr>
        <xdr:cNvPr id="89" name="楕円 88"/>
        <xdr:cNvSpPr/>
      </xdr:nvSpPr>
      <xdr:spPr>
        <a:xfrm>
          <a:off x="2476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161199</xdr:rowOff>
    </xdr:from>
    <xdr:to>
      <xdr:col>15</xdr:col>
      <xdr:colOff>136525</xdr:colOff>
      <xdr:row>29</xdr:row>
      <xdr:rowOff>32929</xdr:rowOff>
    </xdr:to>
    <xdr:cxnSp macro="">
      <xdr:nvCxnSpPr>
        <xdr:cNvPr id="90" name="直線コネクタ 89"/>
        <xdr:cNvCxnSpPr/>
      </xdr:nvCxnSpPr>
      <xdr:spPr>
        <a:xfrm>
          <a:off x="2527300" y="573332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67219</xdr:rowOff>
    </xdr:from>
    <xdr:to>
      <xdr:col>7</xdr:col>
      <xdr:colOff>187325</xdr:colOff>
      <xdr:row>28</xdr:row>
      <xdr:rowOff>168819</xdr:rowOff>
    </xdr:to>
    <xdr:sp macro="" textlink="">
      <xdr:nvSpPr>
        <xdr:cNvPr id="91" name="楕円 90"/>
        <xdr:cNvSpPr/>
      </xdr:nvSpPr>
      <xdr:spPr>
        <a:xfrm>
          <a:off x="1714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118019</xdr:rowOff>
    </xdr:from>
    <xdr:to>
      <xdr:col>11</xdr:col>
      <xdr:colOff>136525</xdr:colOff>
      <xdr:row>28</xdr:row>
      <xdr:rowOff>161199</xdr:rowOff>
    </xdr:to>
    <xdr:cxnSp macro="">
      <xdr:nvCxnSpPr>
        <xdr:cNvPr id="92" name="直線コネクタ 91"/>
        <xdr:cNvCxnSpPr/>
      </xdr:nvCxnSpPr>
      <xdr:spPr>
        <a:xfrm>
          <a:off x="1765300" y="569014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149605</xdr:rowOff>
    </xdr:from>
    <xdr:ext cx="405111" cy="259045"/>
    <xdr:sp macro="" textlink="">
      <xdr:nvSpPr>
        <xdr:cNvPr id="97" name="n_1mainValue有形固定資産減価償却率"/>
        <xdr:cNvSpPr txBox="1"/>
      </xdr:nvSpPr>
      <xdr:spPr>
        <a:xfrm>
          <a:off x="38360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100256</xdr:rowOff>
    </xdr:from>
    <xdr:ext cx="405111" cy="259045"/>
    <xdr:sp macro="" textlink="">
      <xdr:nvSpPr>
        <xdr:cNvPr id="98" name="n_2mainValue有形固定資産減価償却率"/>
        <xdr:cNvSpPr txBox="1"/>
      </xdr:nvSpPr>
      <xdr:spPr>
        <a:xfrm>
          <a:off x="3086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57076</xdr:rowOff>
    </xdr:from>
    <xdr:ext cx="405111" cy="259045"/>
    <xdr:sp macro="" textlink="">
      <xdr:nvSpPr>
        <xdr:cNvPr id="99" name="n_3mainValue有形固定資産減価償却率"/>
        <xdr:cNvSpPr txBox="1"/>
      </xdr:nvSpPr>
      <xdr:spPr>
        <a:xfrm>
          <a:off x="23247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13896</xdr:rowOff>
    </xdr:from>
    <xdr:ext cx="405111" cy="259045"/>
    <xdr:sp macro="" textlink="">
      <xdr:nvSpPr>
        <xdr:cNvPr id="100" name="n_4mainValue有形固定資産減価償却率"/>
        <xdr:cNvSpPr txBox="1"/>
      </xdr:nvSpPr>
      <xdr:spPr>
        <a:xfrm>
          <a:off x="1562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・債務償還比率は、類似団体平均を上回ったが、前年の同指標と比較すると</a:t>
          </a:r>
          <a:r>
            <a:rPr kumimoji="1" lang="en-US" altLang="ja-JP" sz="1100">
              <a:latin typeface="ＭＳ Ｐゴシック" panose="020B0600070205080204" pitchFamily="50" charset="-128"/>
              <a:ea typeface="ＭＳ Ｐゴシック" panose="020B0600070205080204" pitchFamily="50" charset="-128"/>
            </a:rPr>
            <a:t>193.6</a:t>
          </a:r>
          <a:r>
            <a:rPr kumimoji="1" lang="ja-JP" altLang="en-US" sz="1100">
              <a:latin typeface="ＭＳ Ｐゴシック" panose="020B0600070205080204" pitchFamily="50" charset="-128"/>
              <a:ea typeface="ＭＳ Ｐゴシック" panose="020B0600070205080204" pitchFamily="50" charset="-128"/>
            </a:rPr>
            <a:t>％低下した。地方消費税交付金や市税全体の増加により経常一般財源等が増加、さらにふるさと納税充当事業の増加に伴う維持補修費に係る経常一般財源が減少し、分母が大きく増加した。公営企業の地方債残高の減少により公営企業債等繰入見込額が減少、さらに財政調整基金やまちづくり基金残高の増加により充当可能財源等が増加したため、分子が大きく減少した。分母が増加し分子が大きく減少したため、債務償還比率が大幅に低下した。</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43116</xdr:rowOff>
    </xdr:from>
    <xdr:to>
      <xdr:col>76</xdr:col>
      <xdr:colOff>73025</xdr:colOff>
      <xdr:row>31</xdr:row>
      <xdr:rowOff>144716</xdr:rowOff>
    </xdr:to>
    <xdr:sp macro="" textlink="">
      <xdr:nvSpPr>
        <xdr:cNvPr id="145" name="楕円 144"/>
        <xdr:cNvSpPr/>
      </xdr:nvSpPr>
      <xdr:spPr>
        <a:xfrm>
          <a:off x="14744700" y="61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21543</xdr:rowOff>
    </xdr:from>
    <xdr:ext cx="469744" cy="259045"/>
    <xdr:sp macro="" textlink="">
      <xdr:nvSpPr>
        <xdr:cNvPr id="146" name="債務償還比率該当値テキスト"/>
        <xdr:cNvSpPr txBox="1"/>
      </xdr:nvSpPr>
      <xdr:spPr>
        <a:xfrm>
          <a:off x="14846300" y="61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103879</xdr:rowOff>
    </xdr:from>
    <xdr:to>
      <xdr:col>72</xdr:col>
      <xdr:colOff>123825</xdr:colOff>
      <xdr:row>33</xdr:row>
      <xdr:rowOff>34029</xdr:rowOff>
    </xdr:to>
    <xdr:sp macro="" textlink="">
      <xdr:nvSpPr>
        <xdr:cNvPr id="147" name="楕円 146"/>
        <xdr:cNvSpPr/>
      </xdr:nvSpPr>
      <xdr:spPr>
        <a:xfrm>
          <a:off x="14033500" y="63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93916</xdr:rowOff>
    </xdr:from>
    <xdr:to>
      <xdr:col>76</xdr:col>
      <xdr:colOff>22225</xdr:colOff>
      <xdr:row>32</xdr:row>
      <xdr:rowOff>154679</xdr:rowOff>
    </xdr:to>
    <xdr:cxnSp macro="">
      <xdr:nvCxnSpPr>
        <xdr:cNvPr id="148" name="直線コネクタ 147"/>
        <xdr:cNvCxnSpPr/>
      </xdr:nvCxnSpPr>
      <xdr:spPr>
        <a:xfrm flipV="1">
          <a:off x="14084300" y="6180391"/>
          <a:ext cx="711200" cy="23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37310</xdr:rowOff>
    </xdr:from>
    <xdr:to>
      <xdr:col>68</xdr:col>
      <xdr:colOff>123825</xdr:colOff>
      <xdr:row>32</xdr:row>
      <xdr:rowOff>138910</xdr:rowOff>
    </xdr:to>
    <xdr:sp macro="" textlink="">
      <xdr:nvSpPr>
        <xdr:cNvPr id="149" name="楕円 148"/>
        <xdr:cNvSpPr/>
      </xdr:nvSpPr>
      <xdr:spPr>
        <a:xfrm>
          <a:off x="13271500" y="62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88110</xdr:rowOff>
    </xdr:from>
    <xdr:to>
      <xdr:col>72</xdr:col>
      <xdr:colOff>73025</xdr:colOff>
      <xdr:row>32</xdr:row>
      <xdr:rowOff>154679</xdr:rowOff>
    </xdr:to>
    <xdr:cxnSp macro="">
      <xdr:nvCxnSpPr>
        <xdr:cNvPr id="150" name="直線コネクタ 149"/>
        <xdr:cNvCxnSpPr/>
      </xdr:nvCxnSpPr>
      <xdr:spPr>
        <a:xfrm>
          <a:off x="13322300" y="6346035"/>
          <a:ext cx="762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127917</xdr:rowOff>
    </xdr:from>
    <xdr:to>
      <xdr:col>64</xdr:col>
      <xdr:colOff>123825</xdr:colOff>
      <xdr:row>32</xdr:row>
      <xdr:rowOff>58067</xdr:rowOff>
    </xdr:to>
    <xdr:sp macro="" textlink="">
      <xdr:nvSpPr>
        <xdr:cNvPr id="151" name="楕円 150"/>
        <xdr:cNvSpPr/>
      </xdr:nvSpPr>
      <xdr:spPr>
        <a:xfrm>
          <a:off x="12509500" y="62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7267</xdr:rowOff>
    </xdr:from>
    <xdr:to>
      <xdr:col>68</xdr:col>
      <xdr:colOff>73025</xdr:colOff>
      <xdr:row>32</xdr:row>
      <xdr:rowOff>88110</xdr:rowOff>
    </xdr:to>
    <xdr:cxnSp macro="">
      <xdr:nvCxnSpPr>
        <xdr:cNvPr id="152" name="直線コネクタ 151"/>
        <xdr:cNvCxnSpPr/>
      </xdr:nvCxnSpPr>
      <xdr:spPr>
        <a:xfrm>
          <a:off x="12560300" y="6265192"/>
          <a:ext cx="762000" cy="8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110405</xdr:rowOff>
    </xdr:from>
    <xdr:to>
      <xdr:col>60</xdr:col>
      <xdr:colOff>123825</xdr:colOff>
      <xdr:row>32</xdr:row>
      <xdr:rowOff>40555</xdr:rowOff>
    </xdr:to>
    <xdr:sp macro="" textlink="">
      <xdr:nvSpPr>
        <xdr:cNvPr id="153" name="楕円 152"/>
        <xdr:cNvSpPr/>
      </xdr:nvSpPr>
      <xdr:spPr>
        <a:xfrm>
          <a:off x="11747500" y="61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161205</xdr:rowOff>
    </xdr:from>
    <xdr:to>
      <xdr:col>64</xdr:col>
      <xdr:colOff>73025</xdr:colOff>
      <xdr:row>32</xdr:row>
      <xdr:rowOff>7267</xdr:rowOff>
    </xdr:to>
    <xdr:cxnSp macro="">
      <xdr:nvCxnSpPr>
        <xdr:cNvPr id="154" name="直線コネクタ 153"/>
        <xdr:cNvCxnSpPr/>
      </xdr:nvCxnSpPr>
      <xdr:spPr>
        <a:xfrm>
          <a:off x="11798300" y="6247680"/>
          <a:ext cx="7620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7" name="n_3aveValue債務償還比率"/>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8"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25156</xdr:rowOff>
    </xdr:from>
    <xdr:ext cx="469744" cy="259045"/>
    <xdr:sp macro="" textlink="">
      <xdr:nvSpPr>
        <xdr:cNvPr id="159" name="n_1mainValue債務償還比率"/>
        <xdr:cNvSpPr txBox="1"/>
      </xdr:nvSpPr>
      <xdr:spPr>
        <a:xfrm>
          <a:off x="13836727" y="64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130037</xdr:rowOff>
    </xdr:from>
    <xdr:ext cx="469744" cy="259045"/>
    <xdr:sp macro="" textlink="">
      <xdr:nvSpPr>
        <xdr:cNvPr id="160" name="n_2mainValue債務償還比率"/>
        <xdr:cNvSpPr txBox="1"/>
      </xdr:nvSpPr>
      <xdr:spPr>
        <a:xfrm>
          <a:off x="13087427" y="63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49194</xdr:rowOff>
    </xdr:from>
    <xdr:ext cx="469744" cy="259045"/>
    <xdr:sp macro="" textlink="">
      <xdr:nvSpPr>
        <xdr:cNvPr id="161" name="n_3mainValue債務償還比率"/>
        <xdr:cNvSpPr txBox="1"/>
      </xdr:nvSpPr>
      <xdr:spPr>
        <a:xfrm>
          <a:off x="12325427" y="630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31682</xdr:rowOff>
    </xdr:from>
    <xdr:ext cx="469744" cy="259045"/>
    <xdr:sp macro="" textlink="">
      <xdr:nvSpPr>
        <xdr:cNvPr id="162" name="n_4mainValue債務償還比率"/>
        <xdr:cNvSpPr txBox="1"/>
      </xdr:nvSpPr>
      <xdr:spPr>
        <a:xfrm>
          <a:off x="11563427" y="62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94,438
93,948
908.39
64,191,672
62,602,892
1,219,993
28,110,405
56,657,117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121412</xdr:rowOff>
    </xdr:from>
    <xdr:to>
      <xdr:col>24</xdr:col>
      <xdr:colOff>114300</xdr:colOff>
      <xdr:row>39</xdr:row>
      <xdr:rowOff>51562</xdr:rowOff>
    </xdr:to>
    <xdr:sp macro="" textlink="">
      <xdr:nvSpPr>
        <xdr:cNvPr id="71" name="楕円 70"/>
        <xdr:cNvSpPr/>
      </xdr:nvSpPr>
      <xdr:spPr>
        <a:xfrm>
          <a:off x="4584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144289</xdr:rowOff>
    </xdr:from>
    <xdr:ext cx="405111" cy="259045"/>
    <xdr:sp macro="" textlink="">
      <xdr:nvSpPr>
        <xdr:cNvPr id="72" name="【道路】&#10;有形固定資産減価償却率該当値テキスト"/>
        <xdr:cNvSpPr txBox="1"/>
      </xdr:nvSpPr>
      <xdr:spPr>
        <a:xfrm>
          <a:off x="4673600" y="648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3" name="楕円 72"/>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39</xdr:row>
      <xdr:rowOff>762</xdr:rowOff>
    </xdr:to>
    <xdr:cxnSp macro="">
      <xdr:nvCxnSpPr>
        <xdr:cNvPr id="74" name="直線コネクタ 73"/>
        <xdr:cNvCxnSpPr/>
      </xdr:nvCxnSpPr>
      <xdr:spPr>
        <a:xfrm>
          <a:off x="3797300" y="664845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39116</xdr:rowOff>
    </xdr:from>
    <xdr:to>
      <xdr:col>15</xdr:col>
      <xdr:colOff>101600</xdr:colOff>
      <xdr:row>38</xdr:row>
      <xdr:rowOff>140716</xdr:rowOff>
    </xdr:to>
    <xdr:sp macro="" textlink="">
      <xdr:nvSpPr>
        <xdr:cNvPr id="75" name="楕円 74"/>
        <xdr:cNvSpPr/>
      </xdr:nvSpPr>
      <xdr:spPr>
        <a:xfrm>
          <a:off x="2857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89916</xdr:rowOff>
    </xdr:from>
    <xdr:to>
      <xdr:col>19</xdr:col>
      <xdr:colOff>177800</xdr:colOff>
      <xdr:row>38</xdr:row>
      <xdr:rowOff>133350</xdr:rowOff>
    </xdr:to>
    <xdr:cxnSp macro="">
      <xdr:nvCxnSpPr>
        <xdr:cNvPr id="76" name="直線コネクタ 75"/>
        <xdr:cNvCxnSpPr/>
      </xdr:nvCxnSpPr>
      <xdr:spPr>
        <a:xfrm>
          <a:off x="2908300" y="66050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xdr:rowOff>
    </xdr:from>
    <xdr:to>
      <xdr:col>10</xdr:col>
      <xdr:colOff>165100</xdr:colOff>
      <xdr:row>38</xdr:row>
      <xdr:rowOff>101854</xdr:rowOff>
    </xdr:to>
    <xdr:sp macro="" textlink="">
      <xdr:nvSpPr>
        <xdr:cNvPr id="77" name="楕円 76"/>
        <xdr:cNvSpPr/>
      </xdr:nvSpPr>
      <xdr:spPr>
        <a:xfrm>
          <a:off x="1968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51054</xdr:rowOff>
    </xdr:from>
    <xdr:to>
      <xdr:col>15</xdr:col>
      <xdr:colOff>50800</xdr:colOff>
      <xdr:row>38</xdr:row>
      <xdr:rowOff>89916</xdr:rowOff>
    </xdr:to>
    <xdr:cxnSp macro="">
      <xdr:nvCxnSpPr>
        <xdr:cNvPr id="78" name="直線コネクタ 77"/>
        <xdr:cNvCxnSpPr/>
      </xdr:nvCxnSpPr>
      <xdr:spPr>
        <a:xfrm>
          <a:off x="2019300" y="65661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125984</xdr:rowOff>
    </xdr:from>
    <xdr:to>
      <xdr:col>6</xdr:col>
      <xdr:colOff>38100</xdr:colOff>
      <xdr:row>38</xdr:row>
      <xdr:rowOff>56135</xdr:rowOff>
    </xdr:to>
    <xdr:sp macro="" textlink="">
      <xdr:nvSpPr>
        <xdr:cNvPr id="79" name="楕円 78"/>
        <xdr:cNvSpPr/>
      </xdr:nvSpPr>
      <xdr:spPr>
        <a:xfrm>
          <a:off x="1079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xdr:rowOff>
    </xdr:from>
    <xdr:to>
      <xdr:col>10</xdr:col>
      <xdr:colOff>114300</xdr:colOff>
      <xdr:row>38</xdr:row>
      <xdr:rowOff>51054</xdr:rowOff>
    </xdr:to>
    <xdr:cxnSp macro="">
      <xdr:nvCxnSpPr>
        <xdr:cNvPr id="80" name="直線コネクタ 79"/>
        <xdr:cNvCxnSpPr/>
      </xdr:nvCxnSpPr>
      <xdr:spPr>
        <a:xfrm>
          <a:off x="1130300" y="65204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29227</xdr:rowOff>
    </xdr:from>
    <xdr:ext cx="405111" cy="259045"/>
    <xdr:sp macro="" textlink="">
      <xdr:nvSpPr>
        <xdr:cNvPr id="85" name="n_1mainValue【道路】&#10;有形固定資産減価償却率"/>
        <xdr:cNvSpPr txBox="1"/>
      </xdr:nvSpPr>
      <xdr:spPr>
        <a:xfrm>
          <a:off x="35820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157243</xdr:rowOff>
    </xdr:from>
    <xdr:ext cx="405111" cy="259045"/>
    <xdr:sp macro="" textlink="">
      <xdr:nvSpPr>
        <xdr:cNvPr id="86" name="n_2mainValue【道路】&#10;有形固定資産減価償却率"/>
        <xdr:cNvSpPr txBox="1"/>
      </xdr:nvSpPr>
      <xdr:spPr>
        <a:xfrm>
          <a:off x="2705744" y="632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118381</xdr:rowOff>
    </xdr:from>
    <xdr:ext cx="405111" cy="259045"/>
    <xdr:sp macro="" textlink="">
      <xdr:nvSpPr>
        <xdr:cNvPr id="87" name="n_3mainValue【道路】&#10;有形固定資産減価償却率"/>
        <xdr:cNvSpPr txBox="1"/>
      </xdr:nvSpPr>
      <xdr:spPr>
        <a:xfrm>
          <a:off x="1816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72661</xdr:rowOff>
    </xdr:from>
    <xdr:ext cx="405111" cy="259045"/>
    <xdr:sp macro="" textlink="">
      <xdr:nvSpPr>
        <xdr:cNvPr id="88" name="n_4mainValue【道路】&#10;有形固定資産減価償却率"/>
        <xdr:cNvSpPr txBox="1"/>
      </xdr:nvSpPr>
      <xdr:spPr>
        <a:xfrm>
          <a:off x="927744"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22009</xdr:rowOff>
    </xdr:from>
    <xdr:to>
      <xdr:col>55</xdr:col>
      <xdr:colOff>50800</xdr:colOff>
      <xdr:row>34</xdr:row>
      <xdr:rowOff>123609</xdr:rowOff>
    </xdr:to>
    <xdr:sp macro="" textlink="">
      <xdr:nvSpPr>
        <xdr:cNvPr id="128" name="楕円 127"/>
        <xdr:cNvSpPr/>
      </xdr:nvSpPr>
      <xdr:spPr>
        <a:xfrm>
          <a:off x="10426700" y="58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44886</xdr:rowOff>
    </xdr:from>
    <xdr:ext cx="534377" cy="259045"/>
    <xdr:sp macro="" textlink="">
      <xdr:nvSpPr>
        <xdr:cNvPr id="129" name="【道路】&#10;一人当たり延長該当値テキスト"/>
        <xdr:cNvSpPr txBox="1"/>
      </xdr:nvSpPr>
      <xdr:spPr>
        <a:xfrm>
          <a:off x="10515600" y="570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33477</xdr:rowOff>
    </xdr:from>
    <xdr:to>
      <xdr:col>50</xdr:col>
      <xdr:colOff>165100</xdr:colOff>
      <xdr:row>34</xdr:row>
      <xdr:rowOff>135077</xdr:rowOff>
    </xdr:to>
    <xdr:sp macro="" textlink="">
      <xdr:nvSpPr>
        <xdr:cNvPr id="130" name="楕円 129"/>
        <xdr:cNvSpPr/>
      </xdr:nvSpPr>
      <xdr:spPr>
        <a:xfrm>
          <a:off x="9588500" y="58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72809</xdr:rowOff>
    </xdr:from>
    <xdr:to>
      <xdr:col>55</xdr:col>
      <xdr:colOff>0</xdr:colOff>
      <xdr:row>34</xdr:row>
      <xdr:rowOff>84277</xdr:rowOff>
    </xdr:to>
    <xdr:cxnSp macro="">
      <xdr:nvCxnSpPr>
        <xdr:cNvPr id="131" name="直線コネクタ 130"/>
        <xdr:cNvCxnSpPr/>
      </xdr:nvCxnSpPr>
      <xdr:spPr>
        <a:xfrm flipV="1">
          <a:off x="9639300" y="5902109"/>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45174</xdr:rowOff>
    </xdr:from>
    <xdr:to>
      <xdr:col>46</xdr:col>
      <xdr:colOff>38100</xdr:colOff>
      <xdr:row>34</xdr:row>
      <xdr:rowOff>146774</xdr:rowOff>
    </xdr:to>
    <xdr:sp macro="" textlink="">
      <xdr:nvSpPr>
        <xdr:cNvPr id="132" name="楕円 131"/>
        <xdr:cNvSpPr/>
      </xdr:nvSpPr>
      <xdr:spPr>
        <a:xfrm>
          <a:off x="8699500" y="58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84277</xdr:rowOff>
    </xdr:from>
    <xdr:to>
      <xdr:col>50</xdr:col>
      <xdr:colOff>114300</xdr:colOff>
      <xdr:row>34</xdr:row>
      <xdr:rowOff>95974</xdr:rowOff>
    </xdr:to>
    <xdr:cxnSp macro="">
      <xdr:nvCxnSpPr>
        <xdr:cNvPr id="133" name="直線コネクタ 132"/>
        <xdr:cNvCxnSpPr/>
      </xdr:nvCxnSpPr>
      <xdr:spPr>
        <a:xfrm flipV="1">
          <a:off x="8750300" y="591357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61443</xdr:rowOff>
    </xdr:from>
    <xdr:to>
      <xdr:col>41</xdr:col>
      <xdr:colOff>101600</xdr:colOff>
      <xdr:row>34</xdr:row>
      <xdr:rowOff>163043</xdr:rowOff>
    </xdr:to>
    <xdr:sp macro="" textlink="">
      <xdr:nvSpPr>
        <xdr:cNvPr id="134" name="楕円 133"/>
        <xdr:cNvSpPr/>
      </xdr:nvSpPr>
      <xdr:spPr>
        <a:xfrm>
          <a:off x="7810500" y="58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95974</xdr:rowOff>
    </xdr:from>
    <xdr:to>
      <xdr:col>45</xdr:col>
      <xdr:colOff>177800</xdr:colOff>
      <xdr:row>34</xdr:row>
      <xdr:rowOff>112243</xdr:rowOff>
    </xdr:to>
    <xdr:cxnSp macro="">
      <xdr:nvCxnSpPr>
        <xdr:cNvPr id="135" name="直線コネクタ 134"/>
        <xdr:cNvCxnSpPr/>
      </xdr:nvCxnSpPr>
      <xdr:spPr>
        <a:xfrm flipV="1">
          <a:off x="7861300" y="5925274"/>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75082</xdr:rowOff>
    </xdr:from>
    <xdr:to>
      <xdr:col>36</xdr:col>
      <xdr:colOff>165100</xdr:colOff>
      <xdr:row>35</xdr:row>
      <xdr:rowOff>5232</xdr:rowOff>
    </xdr:to>
    <xdr:sp macro="" textlink="">
      <xdr:nvSpPr>
        <xdr:cNvPr id="136" name="楕円 135"/>
        <xdr:cNvSpPr/>
      </xdr:nvSpPr>
      <xdr:spPr>
        <a:xfrm>
          <a:off x="6921500" y="59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112243</xdr:rowOff>
    </xdr:from>
    <xdr:to>
      <xdr:col>41</xdr:col>
      <xdr:colOff>50800</xdr:colOff>
      <xdr:row>34</xdr:row>
      <xdr:rowOff>125882</xdr:rowOff>
    </xdr:to>
    <xdr:cxnSp macro="">
      <xdr:nvCxnSpPr>
        <xdr:cNvPr id="137" name="直線コネクタ 136"/>
        <xdr:cNvCxnSpPr/>
      </xdr:nvCxnSpPr>
      <xdr:spPr>
        <a:xfrm flipV="1">
          <a:off x="6972300" y="5941543"/>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77284</xdr:rowOff>
    </xdr:from>
    <xdr:ext cx="534377" cy="259045"/>
    <xdr:sp macro="" textlink="">
      <xdr:nvSpPr>
        <xdr:cNvPr id="140" name="n_3aveValue【道路】&#10;一人当たり延長"/>
        <xdr:cNvSpPr txBox="1"/>
      </xdr:nvSpPr>
      <xdr:spPr>
        <a:xfrm>
          <a:off x="7594111" y="65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151604</xdr:rowOff>
    </xdr:from>
    <xdr:ext cx="534377" cy="259045"/>
    <xdr:sp macro="" textlink="">
      <xdr:nvSpPr>
        <xdr:cNvPr id="142" name="n_1mainValue【道路】&#10;一人当たり延長"/>
        <xdr:cNvSpPr txBox="1"/>
      </xdr:nvSpPr>
      <xdr:spPr>
        <a:xfrm>
          <a:off x="9359411" y="56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163301</xdr:rowOff>
    </xdr:from>
    <xdr:ext cx="534377" cy="259045"/>
    <xdr:sp macro="" textlink="">
      <xdr:nvSpPr>
        <xdr:cNvPr id="143" name="n_2mainValue【道路】&#10;一人当たり延長"/>
        <xdr:cNvSpPr txBox="1"/>
      </xdr:nvSpPr>
      <xdr:spPr>
        <a:xfrm>
          <a:off x="8483111" y="56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8120</xdr:rowOff>
    </xdr:from>
    <xdr:ext cx="534377" cy="259045"/>
    <xdr:sp macro="" textlink="">
      <xdr:nvSpPr>
        <xdr:cNvPr id="144" name="n_3mainValue【道路】&#10;一人当たり延長"/>
        <xdr:cNvSpPr txBox="1"/>
      </xdr:nvSpPr>
      <xdr:spPr>
        <a:xfrm>
          <a:off x="7594111" y="56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21759</xdr:rowOff>
    </xdr:from>
    <xdr:ext cx="534377" cy="259045"/>
    <xdr:sp macro="" textlink="">
      <xdr:nvSpPr>
        <xdr:cNvPr id="145" name="n_4mainValue【道路】&#10;一人当たり延長"/>
        <xdr:cNvSpPr txBox="1"/>
      </xdr:nvSpPr>
      <xdr:spPr>
        <a:xfrm>
          <a:off x="6705111" y="567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87" name="楕円 186"/>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99440</xdr:rowOff>
    </xdr:from>
    <xdr:ext cx="405111" cy="259045"/>
    <xdr:sp macro="" textlink="">
      <xdr:nvSpPr>
        <xdr:cNvPr id="188" name="【橋りょう・トンネル】&#10;有形固定資産減価償却率該当値テキスト"/>
        <xdr:cNvSpPr txBox="1"/>
      </xdr:nvSpPr>
      <xdr:spPr>
        <a:xfrm>
          <a:off x="4673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89" name="楕円 188"/>
        <xdr:cNvSpPr/>
      </xdr:nvSpPr>
      <xdr:spPr>
        <a:xfrm>
          <a:off x="3746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112667</xdr:rowOff>
    </xdr:from>
    <xdr:to>
      <xdr:col>24</xdr:col>
      <xdr:colOff>63500</xdr:colOff>
      <xdr:row>59</xdr:row>
      <xdr:rowOff>127363</xdr:rowOff>
    </xdr:to>
    <xdr:cxnSp macro="">
      <xdr:nvCxnSpPr>
        <xdr:cNvPr id="190" name="直線コネクタ 189"/>
        <xdr:cNvCxnSpPr/>
      </xdr:nvCxnSpPr>
      <xdr:spPr>
        <a:xfrm>
          <a:off x="3797300" y="1022821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50437</xdr:rowOff>
    </xdr:from>
    <xdr:to>
      <xdr:col>15</xdr:col>
      <xdr:colOff>101600</xdr:colOff>
      <xdr:row>59</xdr:row>
      <xdr:rowOff>152037</xdr:rowOff>
    </xdr:to>
    <xdr:sp macro="" textlink="">
      <xdr:nvSpPr>
        <xdr:cNvPr id="191" name="楕円 190"/>
        <xdr:cNvSpPr/>
      </xdr:nvSpPr>
      <xdr:spPr>
        <a:xfrm>
          <a:off x="2857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112667</xdr:rowOff>
    </xdr:to>
    <xdr:cxnSp macro="">
      <xdr:nvCxnSpPr>
        <xdr:cNvPr id="192" name="直線コネクタ 191"/>
        <xdr:cNvCxnSpPr/>
      </xdr:nvCxnSpPr>
      <xdr:spPr>
        <a:xfrm>
          <a:off x="2908300" y="102167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193" name="楕円 192"/>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101237</xdr:rowOff>
    </xdr:from>
    <xdr:to>
      <xdr:col>15</xdr:col>
      <xdr:colOff>50800</xdr:colOff>
      <xdr:row>59</xdr:row>
      <xdr:rowOff>114300</xdr:rowOff>
    </xdr:to>
    <xdr:cxnSp macro="">
      <xdr:nvCxnSpPr>
        <xdr:cNvPr id="194" name="直線コネクタ 193"/>
        <xdr:cNvCxnSpPr/>
      </xdr:nvCxnSpPr>
      <xdr:spPr>
        <a:xfrm flipV="1">
          <a:off x="2019300" y="102167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195" name="楕円 194"/>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86541</xdr:rowOff>
    </xdr:from>
    <xdr:to>
      <xdr:col>10</xdr:col>
      <xdr:colOff>114300</xdr:colOff>
      <xdr:row>59</xdr:row>
      <xdr:rowOff>114300</xdr:rowOff>
    </xdr:to>
    <xdr:cxnSp macro="">
      <xdr:nvCxnSpPr>
        <xdr:cNvPr id="196" name="直線コネクタ 195"/>
        <xdr:cNvCxnSpPr/>
      </xdr:nvCxnSpPr>
      <xdr:spPr>
        <a:xfrm>
          <a:off x="1130300" y="102020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8544</xdr:rowOff>
    </xdr:from>
    <xdr:ext cx="405111" cy="259045"/>
    <xdr:sp macro="" textlink="">
      <xdr:nvSpPr>
        <xdr:cNvPr id="201" name="n_1mainValue【橋りょう・トンネル】&#10;有形固定資産減価償却率"/>
        <xdr:cNvSpPr txBox="1"/>
      </xdr:nvSpPr>
      <xdr:spPr>
        <a:xfrm>
          <a:off x="3582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168564</xdr:rowOff>
    </xdr:from>
    <xdr:ext cx="405111" cy="259045"/>
    <xdr:sp macro="" textlink="">
      <xdr:nvSpPr>
        <xdr:cNvPr id="202" name="n_2mainValue【橋りょう・トンネル】&#10;有形固定資産減価償却率"/>
        <xdr:cNvSpPr txBox="1"/>
      </xdr:nvSpPr>
      <xdr:spPr>
        <a:xfrm>
          <a:off x="2705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203" name="n_3mainValue【橋りょう・トンネル】&#10;有形固定資産減価償却率"/>
        <xdr:cNvSpPr txBox="1"/>
      </xdr:nvSpPr>
      <xdr:spPr>
        <a:xfrm>
          <a:off x="1816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204" name="n_4mainValue【橋りょう・トンネル】&#10;有形固定資産減価償却率"/>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88685</xdr:rowOff>
    </xdr:from>
    <xdr:to>
      <xdr:col>55</xdr:col>
      <xdr:colOff>50800</xdr:colOff>
      <xdr:row>64</xdr:row>
      <xdr:rowOff>18835</xdr:rowOff>
    </xdr:to>
    <xdr:sp macro="" textlink="">
      <xdr:nvSpPr>
        <xdr:cNvPr id="244" name="楕円 243"/>
        <xdr:cNvSpPr/>
      </xdr:nvSpPr>
      <xdr:spPr>
        <a:xfrm>
          <a:off x="10426700" y="108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46549</xdr:rowOff>
    </xdr:from>
    <xdr:ext cx="599010" cy="259045"/>
    <xdr:sp macro="" textlink="">
      <xdr:nvSpPr>
        <xdr:cNvPr id="245" name="【橋りょう・トンネル】&#10;一人当たり有形固定資産（償却資産）額該当値テキスト"/>
        <xdr:cNvSpPr txBox="1"/>
      </xdr:nvSpPr>
      <xdr:spPr>
        <a:xfrm>
          <a:off x="10515600" y="1084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91196</xdr:rowOff>
    </xdr:from>
    <xdr:to>
      <xdr:col>50</xdr:col>
      <xdr:colOff>165100</xdr:colOff>
      <xdr:row>64</xdr:row>
      <xdr:rowOff>21346</xdr:rowOff>
    </xdr:to>
    <xdr:sp macro="" textlink="">
      <xdr:nvSpPr>
        <xdr:cNvPr id="246" name="楕円 245"/>
        <xdr:cNvSpPr/>
      </xdr:nvSpPr>
      <xdr:spPr>
        <a:xfrm>
          <a:off x="9588500" y="108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139485</xdr:rowOff>
    </xdr:from>
    <xdr:to>
      <xdr:col>55</xdr:col>
      <xdr:colOff>0</xdr:colOff>
      <xdr:row>63</xdr:row>
      <xdr:rowOff>141996</xdr:rowOff>
    </xdr:to>
    <xdr:cxnSp macro="">
      <xdr:nvCxnSpPr>
        <xdr:cNvPr id="247" name="直線コネクタ 246"/>
        <xdr:cNvCxnSpPr/>
      </xdr:nvCxnSpPr>
      <xdr:spPr>
        <a:xfrm flipV="1">
          <a:off x="9639300" y="10940835"/>
          <a:ext cx="838200" cy="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92611</xdr:rowOff>
    </xdr:from>
    <xdr:to>
      <xdr:col>46</xdr:col>
      <xdr:colOff>38100</xdr:colOff>
      <xdr:row>64</xdr:row>
      <xdr:rowOff>22761</xdr:rowOff>
    </xdr:to>
    <xdr:sp macro="" textlink="">
      <xdr:nvSpPr>
        <xdr:cNvPr id="248" name="楕円 247"/>
        <xdr:cNvSpPr/>
      </xdr:nvSpPr>
      <xdr:spPr>
        <a:xfrm>
          <a:off x="8699500" y="108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141996</xdr:rowOff>
    </xdr:from>
    <xdr:to>
      <xdr:col>50</xdr:col>
      <xdr:colOff>114300</xdr:colOff>
      <xdr:row>63</xdr:row>
      <xdr:rowOff>143411</xdr:rowOff>
    </xdr:to>
    <xdr:cxnSp macro="">
      <xdr:nvCxnSpPr>
        <xdr:cNvPr id="249" name="直線コネクタ 248"/>
        <xdr:cNvCxnSpPr/>
      </xdr:nvCxnSpPr>
      <xdr:spPr>
        <a:xfrm flipV="1">
          <a:off x="8750300" y="10943346"/>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99151</xdr:rowOff>
    </xdr:from>
    <xdr:to>
      <xdr:col>41</xdr:col>
      <xdr:colOff>101600</xdr:colOff>
      <xdr:row>64</xdr:row>
      <xdr:rowOff>29301</xdr:rowOff>
    </xdr:to>
    <xdr:sp macro="" textlink="">
      <xdr:nvSpPr>
        <xdr:cNvPr id="250" name="楕円 249"/>
        <xdr:cNvSpPr/>
      </xdr:nvSpPr>
      <xdr:spPr>
        <a:xfrm>
          <a:off x="7810500" y="109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143411</xdr:rowOff>
    </xdr:from>
    <xdr:to>
      <xdr:col>45</xdr:col>
      <xdr:colOff>177800</xdr:colOff>
      <xdr:row>63</xdr:row>
      <xdr:rowOff>149951</xdr:rowOff>
    </xdr:to>
    <xdr:cxnSp macro="">
      <xdr:nvCxnSpPr>
        <xdr:cNvPr id="251" name="直線コネクタ 250"/>
        <xdr:cNvCxnSpPr/>
      </xdr:nvCxnSpPr>
      <xdr:spPr>
        <a:xfrm flipV="1">
          <a:off x="7861300" y="10944761"/>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100180</xdr:rowOff>
    </xdr:from>
    <xdr:to>
      <xdr:col>36</xdr:col>
      <xdr:colOff>165100</xdr:colOff>
      <xdr:row>64</xdr:row>
      <xdr:rowOff>30330</xdr:rowOff>
    </xdr:to>
    <xdr:sp macro="" textlink="">
      <xdr:nvSpPr>
        <xdr:cNvPr id="252" name="楕円 251"/>
        <xdr:cNvSpPr/>
      </xdr:nvSpPr>
      <xdr:spPr>
        <a:xfrm>
          <a:off x="6921500" y="109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149951</xdr:rowOff>
    </xdr:from>
    <xdr:to>
      <xdr:col>41</xdr:col>
      <xdr:colOff>50800</xdr:colOff>
      <xdr:row>63</xdr:row>
      <xdr:rowOff>150980</xdr:rowOff>
    </xdr:to>
    <xdr:cxnSp macro="">
      <xdr:nvCxnSpPr>
        <xdr:cNvPr id="253" name="直線コネクタ 252"/>
        <xdr:cNvCxnSpPr/>
      </xdr:nvCxnSpPr>
      <xdr:spPr>
        <a:xfrm flipV="1">
          <a:off x="6972300" y="1095130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12473</xdr:rowOff>
    </xdr:from>
    <xdr:ext cx="599010" cy="259045"/>
    <xdr:sp macro="" textlink="">
      <xdr:nvSpPr>
        <xdr:cNvPr id="258" name="n_1mainValue【橋りょう・トンネル】&#10;一人当たり有形固定資産（償却資産）額"/>
        <xdr:cNvSpPr txBox="1"/>
      </xdr:nvSpPr>
      <xdr:spPr>
        <a:xfrm>
          <a:off x="9327095" y="1098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13888</xdr:rowOff>
    </xdr:from>
    <xdr:ext cx="599010" cy="259045"/>
    <xdr:sp macro="" textlink="">
      <xdr:nvSpPr>
        <xdr:cNvPr id="259" name="n_2mainValue【橋りょう・トンネル】&#10;一人当たり有形固定資産（償却資産）額"/>
        <xdr:cNvSpPr txBox="1"/>
      </xdr:nvSpPr>
      <xdr:spPr>
        <a:xfrm>
          <a:off x="8450795" y="1098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20428</xdr:rowOff>
    </xdr:from>
    <xdr:ext cx="599010" cy="259045"/>
    <xdr:sp macro="" textlink="">
      <xdr:nvSpPr>
        <xdr:cNvPr id="260" name="n_3mainValue【橋りょう・トンネル】&#10;一人当たり有形固定資産（償却資産）額"/>
        <xdr:cNvSpPr txBox="1"/>
      </xdr:nvSpPr>
      <xdr:spPr>
        <a:xfrm>
          <a:off x="7561795" y="1099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21457</xdr:rowOff>
    </xdr:from>
    <xdr:ext cx="599010" cy="259045"/>
    <xdr:sp macro="" textlink="">
      <xdr:nvSpPr>
        <xdr:cNvPr id="261" name="n_4mainValue【橋りょう・トンネル】&#10;一人当たり有形固定資産（償却資産）額"/>
        <xdr:cNvSpPr txBox="1"/>
      </xdr:nvSpPr>
      <xdr:spPr>
        <a:xfrm>
          <a:off x="6672795" y="1099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92" name="【公営住宅】&#10;有形固定資産減価償却率平均値テキスト"/>
        <xdr:cNvSpPr txBox="1"/>
      </xdr:nvSpPr>
      <xdr:spPr>
        <a:xfrm>
          <a:off x="4673600" y="14325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303" name="楕円 302"/>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163665</xdr:rowOff>
    </xdr:from>
    <xdr:ext cx="405111" cy="259045"/>
    <xdr:sp macro="" textlink="">
      <xdr:nvSpPr>
        <xdr:cNvPr id="304" name="【公営住宅】&#10;有形固定資産減価償却率該当値テキスト"/>
        <xdr:cNvSpPr txBox="1"/>
      </xdr:nvSpPr>
      <xdr:spPr>
        <a:xfrm>
          <a:off x="4673600" y="1405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119562</xdr:rowOff>
    </xdr:from>
    <xdr:to>
      <xdr:col>20</xdr:col>
      <xdr:colOff>38100</xdr:colOff>
      <xdr:row>83</xdr:row>
      <xdr:rowOff>49712</xdr:rowOff>
    </xdr:to>
    <xdr:sp macro="" textlink="">
      <xdr:nvSpPr>
        <xdr:cNvPr id="305" name="楕円 304"/>
        <xdr:cNvSpPr/>
      </xdr:nvSpPr>
      <xdr:spPr>
        <a:xfrm>
          <a:off x="3746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170362</xdr:rowOff>
    </xdr:from>
    <xdr:to>
      <xdr:col>24</xdr:col>
      <xdr:colOff>63500</xdr:colOff>
      <xdr:row>83</xdr:row>
      <xdr:rowOff>20138</xdr:rowOff>
    </xdr:to>
    <xdr:cxnSp macro="">
      <xdr:nvCxnSpPr>
        <xdr:cNvPr id="306" name="直線コネクタ 305"/>
        <xdr:cNvCxnSpPr/>
      </xdr:nvCxnSpPr>
      <xdr:spPr>
        <a:xfrm>
          <a:off x="3797300" y="1422926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7" name="楕円 306"/>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170362</xdr:rowOff>
    </xdr:to>
    <xdr:cxnSp macro="">
      <xdr:nvCxnSpPr>
        <xdr:cNvPr id="308" name="直線コネクタ 307"/>
        <xdr:cNvCxnSpPr/>
      </xdr:nvCxnSpPr>
      <xdr:spPr>
        <a:xfrm>
          <a:off x="2908300" y="1418843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309" name="楕円 308"/>
        <xdr:cNvSpPr/>
      </xdr:nvSpPr>
      <xdr:spPr>
        <a:xfrm>
          <a:off x="196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83</xdr:row>
      <xdr:rowOff>29936</xdr:rowOff>
    </xdr:to>
    <xdr:cxnSp macro="">
      <xdr:nvCxnSpPr>
        <xdr:cNvPr id="310" name="直線コネクタ 309"/>
        <xdr:cNvCxnSpPr/>
      </xdr:nvCxnSpPr>
      <xdr:spPr>
        <a:xfrm flipV="1">
          <a:off x="2019300" y="141884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109764</xdr:rowOff>
    </xdr:from>
    <xdr:to>
      <xdr:col>6</xdr:col>
      <xdr:colOff>38100</xdr:colOff>
      <xdr:row>83</xdr:row>
      <xdr:rowOff>39914</xdr:rowOff>
    </xdr:to>
    <xdr:sp macro="" textlink="">
      <xdr:nvSpPr>
        <xdr:cNvPr id="311" name="楕円 310"/>
        <xdr:cNvSpPr/>
      </xdr:nvSpPr>
      <xdr:spPr>
        <a:xfrm>
          <a:off x="1079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160564</xdr:rowOff>
    </xdr:from>
    <xdr:to>
      <xdr:col>10</xdr:col>
      <xdr:colOff>114300</xdr:colOff>
      <xdr:row>83</xdr:row>
      <xdr:rowOff>29936</xdr:rowOff>
    </xdr:to>
    <xdr:cxnSp macro="">
      <xdr:nvCxnSpPr>
        <xdr:cNvPr id="312" name="直線コネクタ 311"/>
        <xdr:cNvCxnSpPr/>
      </xdr:nvCxnSpPr>
      <xdr:spPr>
        <a:xfrm>
          <a:off x="1130300" y="1421946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26143</xdr:rowOff>
    </xdr:from>
    <xdr:ext cx="405111" cy="259045"/>
    <xdr:sp macro="" textlink="">
      <xdr:nvSpPr>
        <xdr:cNvPr id="313" name="n_1aveValue【公営住宅】&#10;有形固定資産減価償却率"/>
        <xdr:cNvSpPr txBox="1"/>
      </xdr:nvSpPr>
      <xdr:spPr>
        <a:xfrm>
          <a:off x="35820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17978</xdr:rowOff>
    </xdr:from>
    <xdr:ext cx="405111" cy="259045"/>
    <xdr:sp macro="" textlink="">
      <xdr:nvSpPr>
        <xdr:cNvPr id="314" name="n_2aveValue【公営住宅】&#10;有形固定資産減価償却率"/>
        <xdr:cNvSpPr txBox="1"/>
      </xdr:nvSpPr>
      <xdr:spPr>
        <a:xfrm>
          <a:off x="2705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4915</xdr:rowOff>
    </xdr:from>
    <xdr:ext cx="405111" cy="259045"/>
    <xdr:sp macro="" textlink="">
      <xdr:nvSpPr>
        <xdr:cNvPr id="315" name="n_3aveValue【公営住宅】&#10;有形固定資産減価償却率"/>
        <xdr:cNvSpPr txBox="1"/>
      </xdr:nvSpPr>
      <xdr:spPr>
        <a:xfrm>
          <a:off x="1816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158404</xdr:rowOff>
    </xdr:from>
    <xdr:ext cx="405111" cy="259045"/>
    <xdr:sp macro="" textlink="">
      <xdr:nvSpPr>
        <xdr:cNvPr id="316" name="n_4aveValue【公営住宅】&#10;有形固定資産減価償却率"/>
        <xdr:cNvSpPr txBox="1"/>
      </xdr:nvSpPr>
      <xdr:spPr>
        <a:xfrm>
          <a:off x="927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66239</xdr:rowOff>
    </xdr:from>
    <xdr:ext cx="405111" cy="259045"/>
    <xdr:sp macro="" textlink="">
      <xdr:nvSpPr>
        <xdr:cNvPr id="317" name="n_1mainValue【公営住宅】&#10;有形固定資産減価償却率"/>
        <xdr:cNvSpPr txBox="1"/>
      </xdr:nvSpPr>
      <xdr:spPr>
        <a:xfrm>
          <a:off x="3582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8" name="n_2main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97263</xdr:rowOff>
    </xdr:from>
    <xdr:ext cx="405111" cy="259045"/>
    <xdr:sp macro="" textlink="">
      <xdr:nvSpPr>
        <xdr:cNvPr id="319" name="n_3mainValue【公営住宅】&#10;有形固定資産減価償却率"/>
        <xdr:cNvSpPr txBox="1"/>
      </xdr:nvSpPr>
      <xdr:spPr>
        <a:xfrm>
          <a:off x="1816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56441</xdr:rowOff>
    </xdr:from>
    <xdr:ext cx="405111" cy="259045"/>
    <xdr:sp macro="" textlink="">
      <xdr:nvSpPr>
        <xdr:cNvPr id="320" name="n_4mainValue【公営住宅】&#10;有形固定資産減価償却率"/>
        <xdr:cNvSpPr txBox="1"/>
      </xdr:nvSpPr>
      <xdr:spPr>
        <a:xfrm>
          <a:off x="927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162750</xdr:rowOff>
    </xdr:from>
    <xdr:to>
      <xdr:col>55</xdr:col>
      <xdr:colOff>50800</xdr:colOff>
      <xdr:row>83</xdr:row>
      <xdr:rowOff>92900</xdr:rowOff>
    </xdr:to>
    <xdr:sp macro="" textlink="">
      <xdr:nvSpPr>
        <xdr:cNvPr id="356" name="楕円 355"/>
        <xdr:cNvSpPr/>
      </xdr:nvSpPr>
      <xdr:spPr>
        <a:xfrm>
          <a:off x="10426700" y="1422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141177</xdr:rowOff>
    </xdr:from>
    <xdr:ext cx="469744" cy="259045"/>
    <xdr:sp macro="" textlink="">
      <xdr:nvSpPr>
        <xdr:cNvPr id="357" name="【公営住宅】&#10;一人当たり面積該当値テキスト"/>
        <xdr:cNvSpPr txBox="1"/>
      </xdr:nvSpPr>
      <xdr:spPr>
        <a:xfrm>
          <a:off x="10515600" y="1420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166179</xdr:rowOff>
    </xdr:from>
    <xdr:to>
      <xdr:col>50</xdr:col>
      <xdr:colOff>165100</xdr:colOff>
      <xdr:row>83</xdr:row>
      <xdr:rowOff>96329</xdr:rowOff>
    </xdr:to>
    <xdr:sp macro="" textlink="">
      <xdr:nvSpPr>
        <xdr:cNvPr id="358" name="楕円 357"/>
        <xdr:cNvSpPr/>
      </xdr:nvSpPr>
      <xdr:spPr>
        <a:xfrm>
          <a:off x="95885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42100</xdr:rowOff>
    </xdr:from>
    <xdr:to>
      <xdr:col>55</xdr:col>
      <xdr:colOff>0</xdr:colOff>
      <xdr:row>83</xdr:row>
      <xdr:rowOff>45529</xdr:rowOff>
    </xdr:to>
    <xdr:cxnSp macro="">
      <xdr:nvCxnSpPr>
        <xdr:cNvPr id="359" name="直線コネクタ 358"/>
        <xdr:cNvCxnSpPr/>
      </xdr:nvCxnSpPr>
      <xdr:spPr>
        <a:xfrm flipV="1">
          <a:off x="9639300" y="1427245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169038</xdr:rowOff>
    </xdr:from>
    <xdr:to>
      <xdr:col>46</xdr:col>
      <xdr:colOff>38100</xdr:colOff>
      <xdr:row>83</xdr:row>
      <xdr:rowOff>99188</xdr:rowOff>
    </xdr:to>
    <xdr:sp macro="" textlink="">
      <xdr:nvSpPr>
        <xdr:cNvPr id="360" name="楕円 359"/>
        <xdr:cNvSpPr/>
      </xdr:nvSpPr>
      <xdr:spPr>
        <a:xfrm>
          <a:off x="8699500" y="14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45529</xdr:rowOff>
    </xdr:from>
    <xdr:to>
      <xdr:col>50</xdr:col>
      <xdr:colOff>114300</xdr:colOff>
      <xdr:row>83</xdr:row>
      <xdr:rowOff>48388</xdr:rowOff>
    </xdr:to>
    <xdr:cxnSp macro="">
      <xdr:nvCxnSpPr>
        <xdr:cNvPr id="361" name="直線コネクタ 360"/>
        <xdr:cNvCxnSpPr/>
      </xdr:nvCxnSpPr>
      <xdr:spPr>
        <a:xfrm flipV="1">
          <a:off x="8750300" y="1427587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xdr:rowOff>
    </xdr:from>
    <xdr:to>
      <xdr:col>41</xdr:col>
      <xdr:colOff>101600</xdr:colOff>
      <xdr:row>83</xdr:row>
      <xdr:rowOff>116332</xdr:rowOff>
    </xdr:to>
    <xdr:sp macro="" textlink="">
      <xdr:nvSpPr>
        <xdr:cNvPr id="362" name="楕円 361"/>
        <xdr:cNvSpPr/>
      </xdr:nvSpPr>
      <xdr:spPr>
        <a:xfrm>
          <a:off x="7810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48388</xdr:rowOff>
    </xdr:from>
    <xdr:to>
      <xdr:col>45</xdr:col>
      <xdr:colOff>177800</xdr:colOff>
      <xdr:row>83</xdr:row>
      <xdr:rowOff>65532</xdr:rowOff>
    </xdr:to>
    <xdr:cxnSp macro="">
      <xdr:nvCxnSpPr>
        <xdr:cNvPr id="363" name="直線コネクタ 362"/>
        <xdr:cNvCxnSpPr/>
      </xdr:nvCxnSpPr>
      <xdr:spPr>
        <a:xfrm flipV="1">
          <a:off x="7861300" y="1427873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19875</xdr:rowOff>
    </xdr:from>
    <xdr:to>
      <xdr:col>36</xdr:col>
      <xdr:colOff>165100</xdr:colOff>
      <xdr:row>83</xdr:row>
      <xdr:rowOff>121475</xdr:rowOff>
    </xdr:to>
    <xdr:sp macro="" textlink="">
      <xdr:nvSpPr>
        <xdr:cNvPr id="364" name="楕円 363"/>
        <xdr:cNvSpPr/>
      </xdr:nvSpPr>
      <xdr:spPr>
        <a:xfrm>
          <a:off x="6921500" y="14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65532</xdr:rowOff>
    </xdr:from>
    <xdr:to>
      <xdr:col>41</xdr:col>
      <xdr:colOff>50800</xdr:colOff>
      <xdr:row>83</xdr:row>
      <xdr:rowOff>70675</xdr:rowOff>
    </xdr:to>
    <xdr:cxnSp macro="">
      <xdr:nvCxnSpPr>
        <xdr:cNvPr id="365" name="直線コネクタ 364"/>
        <xdr:cNvCxnSpPr/>
      </xdr:nvCxnSpPr>
      <xdr:spPr>
        <a:xfrm flipV="1">
          <a:off x="6972300" y="1429588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87456</xdr:rowOff>
    </xdr:from>
    <xdr:ext cx="469744" cy="259045"/>
    <xdr:sp macro="" textlink="">
      <xdr:nvSpPr>
        <xdr:cNvPr id="370" name="n_1mainValue【公営住宅】&#10;一人当たり面積"/>
        <xdr:cNvSpPr txBox="1"/>
      </xdr:nvSpPr>
      <xdr:spPr>
        <a:xfrm>
          <a:off x="9391727" y="143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90315</xdr:rowOff>
    </xdr:from>
    <xdr:ext cx="469744" cy="259045"/>
    <xdr:sp macro="" textlink="">
      <xdr:nvSpPr>
        <xdr:cNvPr id="371" name="n_2mainValue【公営住宅】&#10;一人当たり面積"/>
        <xdr:cNvSpPr txBox="1"/>
      </xdr:nvSpPr>
      <xdr:spPr>
        <a:xfrm>
          <a:off x="8515427" y="14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107459</xdr:rowOff>
    </xdr:from>
    <xdr:ext cx="469744" cy="259045"/>
    <xdr:sp macro="" textlink="">
      <xdr:nvSpPr>
        <xdr:cNvPr id="372" name="n_3mainValue【公営住宅】&#10;一人当たり面積"/>
        <xdr:cNvSpPr txBox="1"/>
      </xdr:nvSpPr>
      <xdr:spPr>
        <a:xfrm>
          <a:off x="7626427" y="1433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112602</xdr:rowOff>
    </xdr:from>
    <xdr:ext cx="469744" cy="259045"/>
    <xdr:sp macro="" textlink="">
      <xdr:nvSpPr>
        <xdr:cNvPr id="373" name="n_4mainValue【公営住宅】&#10;一人当たり面積"/>
        <xdr:cNvSpPr txBox="1"/>
      </xdr:nvSpPr>
      <xdr:spPr>
        <a:xfrm>
          <a:off x="6737427" y="14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430" name="楕円 429"/>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17162</xdr:rowOff>
    </xdr:from>
    <xdr:ext cx="405111" cy="259045"/>
    <xdr:sp macro="" textlink="">
      <xdr:nvSpPr>
        <xdr:cNvPr id="431" name="【認定こども園・幼稚園・保育所】&#10;有形固定資産減価償却率該当値テキスト"/>
        <xdr:cNvSpPr txBox="1"/>
      </xdr:nvSpPr>
      <xdr:spPr>
        <a:xfrm>
          <a:off x="16357600"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432" name="楕円 431"/>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99060</xdr:rowOff>
    </xdr:to>
    <xdr:cxnSp macro="">
      <xdr:nvCxnSpPr>
        <xdr:cNvPr id="433" name="直線コネクタ 432"/>
        <xdr:cNvCxnSpPr/>
      </xdr:nvCxnSpPr>
      <xdr:spPr>
        <a:xfrm flipV="1">
          <a:off x="15481300" y="67760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109220</xdr:rowOff>
    </xdr:from>
    <xdr:to>
      <xdr:col>76</xdr:col>
      <xdr:colOff>165100</xdr:colOff>
      <xdr:row>40</xdr:row>
      <xdr:rowOff>39370</xdr:rowOff>
    </xdr:to>
    <xdr:sp macro="" textlink="">
      <xdr:nvSpPr>
        <xdr:cNvPr id="434" name="楕円 433"/>
        <xdr:cNvSpPr/>
      </xdr:nvSpPr>
      <xdr:spPr>
        <a:xfrm>
          <a:off x="14541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160020</xdr:rowOff>
    </xdr:to>
    <xdr:cxnSp macro="">
      <xdr:nvCxnSpPr>
        <xdr:cNvPr id="435" name="直線コネクタ 434"/>
        <xdr:cNvCxnSpPr/>
      </xdr:nvCxnSpPr>
      <xdr:spPr>
        <a:xfrm flipV="1">
          <a:off x="14592300" y="67856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36" name="楕円 435"/>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160020</xdr:rowOff>
    </xdr:from>
    <xdr:to>
      <xdr:col>76</xdr:col>
      <xdr:colOff>114300</xdr:colOff>
      <xdr:row>40</xdr:row>
      <xdr:rowOff>49530</xdr:rowOff>
    </xdr:to>
    <xdr:cxnSp macro="">
      <xdr:nvCxnSpPr>
        <xdr:cNvPr id="437" name="直線コネクタ 436"/>
        <xdr:cNvCxnSpPr/>
      </xdr:nvCxnSpPr>
      <xdr:spPr>
        <a:xfrm flipV="1">
          <a:off x="13703300" y="68465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135890</xdr:rowOff>
    </xdr:from>
    <xdr:to>
      <xdr:col>67</xdr:col>
      <xdr:colOff>101600</xdr:colOff>
      <xdr:row>40</xdr:row>
      <xdr:rowOff>66040</xdr:rowOff>
    </xdr:to>
    <xdr:sp macro="" textlink="">
      <xdr:nvSpPr>
        <xdr:cNvPr id="438" name="楕円 437"/>
        <xdr:cNvSpPr/>
      </xdr:nvSpPr>
      <xdr:spPr>
        <a:xfrm>
          <a:off x="1276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15240</xdr:rowOff>
    </xdr:from>
    <xdr:to>
      <xdr:col>71</xdr:col>
      <xdr:colOff>177800</xdr:colOff>
      <xdr:row>40</xdr:row>
      <xdr:rowOff>49530</xdr:rowOff>
    </xdr:to>
    <xdr:cxnSp macro="">
      <xdr:nvCxnSpPr>
        <xdr:cNvPr id="439" name="直線コネクタ 438"/>
        <xdr:cNvCxnSpPr/>
      </xdr:nvCxnSpPr>
      <xdr:spPr>
        <a:xfrm>
          <a:off x="12814300" y="6873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444" name="n_1mainValue【認定こども園・幼稚園・保育所】&#10;有形固定資産減価償却率"/>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30497</xdr:rowOff>
    </xdr:from>
    <xdr:ext cx="405111" cy="259045"/>
    <xdr:sp macro="" textlink="">
      <xdr:nvSpPr>
        <xdr:cNvPr id="445" name="n_2mainValue【認定こども園・幼稚園・保育所】&#10;有形固定資産減価償却率"/>
        <xdr:cNvSpPr txBox="1"/>
      </xdr:nvSpPr>
      <xdr:spPr>
        <a:xfrm>
          <a:off x="14389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46" name="n_3mainValue【認定こども園・幼稚園・保育所】&#10;有形固定資産減価償却率"/>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57167</xdr:rowOff>
    </xdr:from>
    <xdr:ext cx="405111" cy="259045"/>
    <xdr:sp macro="" textlink="">
      <xdr:nvSpPr>
        <xdr:cNvPr id="447" name="n_4mainValue【認定こども園・幼稚園・保育所】&#10;有形固定資産減価償却率"/>
        <xdr:cNvSpPr txBox="1"/>
      </xdr:nvSpPr>
      <xdr:spPr>
        <a:xfrm>
          <a:off x="12611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485" name="楕円 484"/>
        <xdr:cNvSpPr/>
      </xdr:nvSpPr>
      <xdr:spPr>
        <a:xfrm>
          <a:off x="221107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486" name="【認定こども園・幼稚園・保育所】&#10;一人当たり面積該当値テキスト"/>
        <xdr:cNvSpPr txBox="1"/>
      </xdr:nvSpPr>
      <xdr:spPr>
        <a:xfrm>
          <a:off x="22199600" y="68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487" name="楕円 486"/>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160782</xdr:rowOff>
    </xdr:to>
    <xdr:cxnSp macro="">
      <xdr:nvCxnSpPr>
        <xdr:cNvPr id="488" name="直線コネクタ 487"/>
        <xdr:cNvCxnSpPr/>
      </xdr:nvCxnSpPr>
      <xdr:spPr>
        <a:xfrm>
          <a:off x="21323300" y="699820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489" name="楕円 488"/>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140208</xdr:rowOff>
    </xdr:to>
    <xdr:cxnSp macro="">
      <xdr:nvCxnSpPr>
        <xdr:cNvPr id="490" name="直線コネクタ 489"/>
        <xdr:cNvCxnSpPr/>
      </xdr:nvCxnSpPr>
      <xdr:spPr>
        <a:xfrm>
          <a:off x="20434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91" name="楕円 490"/>
        <xdr:cNvSpPr/>
      </xdr:nvSpPr>
      <xdr:spPr>
        <a:xfrm>
          <a:off x="19494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140208</xdr:rowOff>
    </xdr:from>
    <xdr:to>
      <xdr:col>107</xdr:col>
      <xdr:colOff>50800</xdr:colOff>
      <xdr:row>40</xdr:row>
      <xdr:rowOff>140208</xdr:rowOff>
    </xdr:to>
    <xdr:cxnSp macro="">
      <xdr:nvCxnSpPr>
        <xdr:cNvPr id="492" name="直線コネクタ 491"/>
        <xdr:cNvCxnSpPr/>
      </xdr:nvCxnSpPr>
      <xdr:spPr>
        <a:xfrm>
          <a:off x="19545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82550</xdr:rowOff>
    </xdr:from>
    <xdr:to>
      <xdr:col>98</xdr:col>
      <xdr:colOff>38100</xdr:colOff>
      <xdr:row>41</xdr:row>
      <xdr:rowOff>12700</xdr:rowOff>
    </xdr:to>
    <xdr:sp macro="" textlink="">
      <xdr:nvSpPr>
        <xdr:cNvPr id="493" name="楕円 492"/>
        <xdr:cNvSpPr/>
      </xdr:nvSpPr>
      <xdr:spPr>
        <a:xfrm>
          <a:off x="18605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133350</xdr:rowOff>
    </xdr:from>
    <xdr:to>
      <xdr:col>102</xdr:col>
      <xdr:colOff>114300</xdr:colOff>
      <xdr:row>40</xdr:row>
      <xdr:rowOff>140208</xdr:rowOff>
    </xdr:to>
    <xdr:cxnSp macro="">
      <xdr:nvCxnSpPr>
        <xdr:cNvPr id="494" name="直線コネクタ 493"/>
        <xdr:cNvCxnSpPr/>
      </xdr:nvCxnSpPr>
      <xdr:spPr>
        <a:xfrm>
          <a:off x="18656300" y="69913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499" name="n_1mainValue【認定こども園・幼稚園・保育所】&#10;一人当たり面積"/>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500"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501" name="n_3mainValue【認定こども園・幼稚園・保育所】&#10;一人当たり面積"/>
        <xdr:cNvSpPr txBox="1"/>
      </xdr:nvSpPr>
      <xdr:spPr>
        <a:xfrm>
          <a:off x="19310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3827</xdr:rowOff>
    </xdr:from>
    <xdr:ext cx="469744" cy="259045"/>
    <xdr:sp macro="" textlink="">
      <xdr:nvSpPr>
        <xdr:cNvPr id="502" name="n_4mainValue【認定こども園・幼稚園・保育所】&#10;一人当たり面積"/>
        <xdr:cNvSpPr txBox="1"/>
      </xdr:nvSpPr>
      <xdr:spPr>
        <a:xfrm>
          <a:off x="18421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3" name="【学校施設】&#10;有形固定資産減価償却率平均値テキスト"/>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44" name="楕円 543"/>
        <xdr:cNvSpPr/>
      </xdr:nvSpPr>
      <xdr:spPr>
        <a:xfrm>
          <a:off x="16268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118671</xdr:rowOff>
    </xdr:from>
    <xdr:ext cx="405111" cy="259045"/>
    <xdr:sp macro="" textlink="">
      <xdr:nvSpPr>
        <xdr:cNvPr id="545" name="【学校施設】&#10;有形固定資産減価償却率該当値テキスト"/>
        <xdr:cNvSpPr txBox="1"/>
      </xdr:nvSpPr>
      <xdr:spPr>
        <a:xfrm>
          <a:off x="16357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46" name="楕円 545"/>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19594</xdr:rowOff>
    </xdr:to>
    <xdr:cxnSp macro="">
      <xdr:nvCxnSpPr>
        <xdr:cNvPr id="547" name="直線コネクタ 546"/>
        <xdr:cNvCxnSpPr/>
      </xdr:nvCxnSpPr>
      <xdr:spPr>
        <a:xfrm>
          <a:off x="15481300" y="104470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48" name="楕円 547"/>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60</xdr:row>
      <xdr:rowOff>160020</xdr:rowOff>
    </xdr:to>
    <xdr:cxnSp macro="">
      <xdr:nvCxnSpPr>
        <xdr:cNvPr id="549" name="直線コネクタ 548"/>
        <xdr:cNvCxnSpPr/>
      </xdr:nvCxnSpPr>
      <xdr:spPr>
        <a:xfrm>
          <a:off x="14592300" y="1044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114119</xdr:rowOff>
    </xdr:from>
    <xdr:to>
      <xdr:col>72</xdr:col>
      <xdr:colOff>38100</xdr:colOff>
      <xdr:row>61</xdr:row>
      <xdr:rowOff>44269</xdr:rowOff>
    </xdr:to>
    <xdr:sp macro="" textlink="">
      <xdr:nvSpPr>
        <xdr:cNvPr id="550" name="楕円 549"/>
        <xdr:cNvSpPr/>
      </xdr:nvSpPr>
      <xdr:spPr>
        <a:xfrm>
          <a:off x="13652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60</xdr:row>
      <xdr:rowOff>164919</xdr:rowOff>
    </xdr:to>
    <xdr:cxnSp macro="">
      <xdr:nvCxnSpPr>
        <xdr:cNvPr id="551" name="直線コネクタ 550"/>
        <xdr:cNvCxnSpPr/>
      </xdr:nvCxnSpPr>
      <xdr:spPr>
        <a:xfrm flipV="1">
          <a:off x="13703300" y="104404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7983</xdr:rowOff>
    </xdr:from>
    <xdr:to>
      <xdr:col>67</xdr:col>
      <xdr:colOff>101600</xdr:colOff>
      <xdr:row>61</xdr:row>
      <xdr:rowOff>109583</xdr:rowOff>
    </xdr:to>
    <xdr:sp macro="" textlink="">
      <xdr:nvSpPr>
        <xdr:cNvPr id="552" name="楕円 551"/>
        <xdr:cNvSpPr/>
      </xdr:nvSpPr>
      <xdr:spPr>
        <a:xfrm>
          <a:off x="12763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164919</xdr:rowOff>
    </xdr:from>
    <xdr:to>
      <xdr:col>71</xdr:col>
      <xdr:colOff>177800</xdr:colOff>
      <xdr:row>61</xdr:row>
      <xdr:rowOff>58783</xdr:rowOff>
    </xdr:to>
    <xdr:cxnSp macro="">
      <xdr:nvCxnSpPr>
        <xdr:cNvPr id="553" name="直線コネクタ 552"/>
        <xdr:cNvCxnSpPr/>
      </xdr:nvCxnSpPr>
      <xdr:spPr>
        <a:xfrm flipV="1">
          <a:off x="12814300" y="1045191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54"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58" name="n_1mainValue【学校施設】&#10;有形固定資産減価償却率"/>
        <xdr:cNvSpPr txBox="1"/>
      </xdr:nvSpPr>
      <xdr:spPr>
        <a:xfrm>
          <a:off x="15266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559" name="n_2main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35396</xdr:rowOff>
    </xdr:from>
    <xdr:ext cx="405111" cy="259045"/>
    <xdr:sp macro="" textlink="">
      <xdr:nvSpPr>
        <xdr:cNvPr id="560" name="n_3mainValue【学校施設】&#10;有形固定資産減価償却率"/>
        <xdr:cNvSpPr txBox="1"/>
      </xdr:nvSpPr>
      <xdr:spPr>
        <a:xfrm>
          <a:off x="13500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100710</xdr:rowOff>
    </xdr:from>
    <xdr:ext cx="405111" cy="259045"/>
    <xdr:sp macro="" textlink="">
      <xdr:nvSpPr>
        <xdr:cNvPr id="561" name="n_4mainValue【学校施設】&#10;有形固定資産減価償却率"/>
        <xdr:cNvSpPr txBox="1"/>
      </xdr:nvSpPr>
      <xdr:spPr>
        <a:xfrm>
          <a:off x="12611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128422</xdr:rowOff>
    </xdr:from>
    <xdr:to>
      <xdr:col>116</xdr:col>
      <xdr:colOff>114300</xdr:colOff>
      <xdr:row>62</xdr:row>
      <xdr:rowOff>58572</xdr:rowOff>
    </xdr:to>
    <xdr:sp macro="" textlink="">
      <xdr:nvSpPr>
        <xdr:cNvPr id="600" name="楕円 599"/>
        <xdr:cNvSpPr/>
      </xdr:nvSpPr>
      <xdr:spPr>
        <a:xfrm>
          <a:off x="22110700" y="105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106849</xdr:rowOff>
    </xdr:from>
    <xdr:ext cx="469744" cy="259045"/>
    <xdr:sp macro="" textlink="">
      <xdr:nvSpPr>
        <xdr:cNvPr id="601" name="【学校施設】&#10;一人当たり面積該当値テキスト"/>
        <xdr:cNvSpPr txBox="1"/>
      </xdr:nvSpPr>
      <xdr:spPr>
        <a:xfrm>
          <a:off x="22199600" y="1056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135280</xdr:rowOff>
    </xdr:from>
    <xdr:to>
      <xdr:col>112</xdr:col>
      <xdr:colOff>38100</xdr:colOff>
      <xdr:row>62</xdr:row>
      <xdr:rowOff>65430</xdr:rowOff>
    </xdr:to>
    <xdr:sp macro="" textlink="">
      <xdr:nvSpPr>
        <xdr:cNvPr id="602" name="楕円 601"/>
        <xdr:cNvSpPr/>
      </xdr:nvSpPr>
      <xdr:spPr>
        <a:xfrm>
          <a:off x="21272500" y="105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7772</xdr:rowOff>
    </xdr:from>
    <xdr:to>
      <xdr:col>116</xdr:col>
      <xdr:colOff>63500</xdr:colOff>
      <xdr:row>62</xdr:row>
      <xdr:rowOff>14630</xdr:rowOff>
    </xdr:to>
    <xdr:cxnSp macro="">
      <xdr:nvCxnSpPr>
        <xdr:cNvPr id="603" name="直線コネクタ 602"/>
        <xdr:cNvCxnSpPr/>
      </xdr:nvCxnSpPr>
      <xdr:spPr>
        <a:xfrm flipV="1">
          <a:off x="21323300" y="106376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141681</xdr:rowOff>
    </xdr:from>
    <xdr:to>
      <xdr:col>107</xdr:col>
      <xdr:colOff>101600</xdr:colOff>
      <xdr:row>62</xdr:row>
      <xdr:rowOff>71831</xdr:rowOff>
    </xdr:to>
    <xdr:sp macro="" textlink="">
      <xdr:nvSpPr>
        <xdr:cNvPr id="604" name="楕円 603"/>
        <xdr:cNvSpPr/>
      </xdr:nvSpPr>
      <xdr:spPr>
        <a:xfrm>
          <a:off x="203835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xdr:rowOff>
    </xdr:from>
    <xdr:to>
      <xdr:col>111</xdr:col>
      <xdr:colOff>177800</xdr:colOff>
      <xdr:row>62</xdr:row>
      <xdr:rowOff>21031</xdr:rowOff>
    </xdr:to>
    <xdr:cxnSp macro="">
      <xdr:nvCxnSpPr>
        <xdr:cNvPr id="605" name="直線コネクタ 604"/>
        <xdr:cNvCxnSpPr/>
      </xdr:nvCxnSpPr>
      <xdr:spPr>
        <a:xfrm flipV="1">
          <a:off x="20434300" y="1064453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127508</xdr:rowOff>
    </xdr:from>
    <xdr:to>
      <xdr:col>102</xdr:col>
      <xdr:colOff>165100</xdr:colOff>
      <xdr:row>62</xdr:row>
      <xdr:rowOff>57658</xdr:rowOff>
    </xdr:to>
    <xdr:sp macro="" textlink="">
      <xdr:nvSpPr>
        <xdr:cNvPr id="606" name="楕円 605"/>
        <xdr:cNvSpPr/>
      </xdr:nvSpPr>
      <xdr:spPr>
        <a:xfrm>
          <a:off x="19494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xdr:rowOff>
    </xdr:from>
    <xdr:to>
      <xdr:col>107</xdr:col>
      <xdr:colOff>50800</xdr:colOff>
      <xdr:row>62</xdr:row>
      <xdr:rowOff>21031</xdr:rowOff>
    </xdr:to>
    <xdr:cxnSp macro="">
      <xdr:nvCxnSpPr>
        <xdr:cNvPr id="607" name="直線コネクタ 606"/>
        <xdr:cNvCxnSpPr/>
      </xdr:nvCxnSpPr>
      <xdr:spPr>
        <a:xfrm>
          <a:off x="19545300" y="1063675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08" name="楕円 607"/>
        <xdr:cNvSpPr/>
      </xdr:nvSpPr>
      <xdr:spPr>
        <a:xfrm>
          <a:off x="18605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xdr:rowOff>
    </xdr:from>
    <xdr:to>
      <xdr:col>102</xdr:col>
      <xdr:colOff>114300</xdr:colOff>
      <xdr:row>62</xdr:row>
      <xdr:rowOff>27432</xdr:rowOff>
    </xdr:to>
    <xdr:cxnSp macro="">
      <xdr:nvCxnSpPr>
        <xdr:cNvPr id="609" name="直線コネクタ 608"/>
        <xdr:cNvCxnSpPr/>
      </xdr:nvCxnSpPr>
      <xdr:spPr>
        <a:xfrm flipV="1">
          <a:off x="18656300" y="106367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56557</xdr:rowOff>
    </xdr:from>
    <xdr:ext cx="469744" cy="259045"/>
    <xdr:sp macro="" textlink="">
      <xdr:nvSpPr>
        <xdr:cNvPr id="614" name="n_1mainValue【学校施設】&#10;一人当たり面積"/>
        <xdr:cNvSpPr txBox="1"/>
      </xdr:nvSpPr>
      <xdr:spPr>
        <a:xfrm>
          <a:off x="21075727" y="106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62958</xdr:rowOff>
    </xdr:from>
    <xdr:ext cx="469744" cy="259045"/>
    <xdr:sp macro="" textlink="">
      <xdr:nvSpPr>
        <xdr:cNvPr id="615" name="n_2mainValue【学校施設】&#10;一人当たり面積"/>
        <xdr:cNvSpPr txBox="1"/>
      </xdr:nvSpPr>
      <xdr:spPr>
        <a:xfrm>
          <a:off x="20199427" y="1069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48785</xdr:rowOff>
    </xdr:from>
    <xdr:ext cx="469744" cy="259045"/>
    <xdr:sp macro="" textlink="">
      <xdr:nvSpPr>
        <xdr:cNvPr id="616" name="n_3mainValue【学校施設】&#10;一人当たり面積"/>
        <xdr:cNvSpPr txBox="1"/>
      </xdr:nvSpPr>
      <xdr:spPr>
        <a:xfrm>
          <a:off x="193104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69359</xdr:rowOff>
    </xdr:from>
    <xdr:ext cx="469744" cy="259045"/>
    <xdr:sp macro="" textlink="">
      <xdr:nvSpPr>
        <xdr:cNvPr id="617" name="n_4mainValue【学校施設】&#10;一人当たり面積"/>
        <xdr:cNvSpPr txBox="1"/>
      </xdr:nvSpPr>
      <xdr:spPr>
        <a:xfrm>
          <a:off x="18421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658" name="直線コネクタ 657"/>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659"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660" name="直線コネクタ 659"/>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661"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662" name="直線コネクタ 661"/>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663"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64" name="フローチャート: 判断 663"/>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65" name="フローチャート: 判断 664"/>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66" name="フローチャート: 判断 665"/>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67" name="フローチャート: 判断 666"/>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68" name="フローチャート: 判断 667"/>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19686</xdr:rowOff>
    </xdr:from>
    <xdr:to>
      <xdr:col>85</xdr:col>
      <xdr:colOff>177800</xdr:colOff>
      <xdr:row>105</xdr:row>
      <xdr:rowOff>121286</xdr:rowOff>
    </xdr:to>
    <xdr:sp macro="" textlink="">
      <xdr:nvSpPr>
        <xdr:cNvPr id="674" name="楕円 673"/>
        <xdr:cNvSpPr/>
      </xdr:nvSpPr>
      <xdr:spPr>
        <a:xfrm>
          <a:off x="16268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169563</xdr:rowOff>
    </xdr:from>
    <xdr:ext cx="405111" cy="259045"/>
    <xdr:sp macro="" textlink="">
      <xdr:nvSpPr>
        <xdr:cNvPr id="675" name="【公民館】&#10;有形固定資産減価償却率該当値テキスト"/>
        <xdr:cNvSpPr txBox="1"/>
      </xdr:nvSpPr>
      <xdr:spPr>
        <a:xfrm>
          <a:off x="16357600"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153036</xdr:rowOff>
    </xdr:from>
    <xdr:to>
      <xdr:col>81</xdr:col>
      <xdr:colOff>101600</xdr:colOff>
      <xdr:row>106</xdr:row>
      <xdr:rowOff>83186</xdr:rowOff>
    </xdr:to>
    <xdr:sp macro="" textlink="">
      <xdr:nvSpPr>
        <xdr:cNvPr id="676" name="楕円 675"/>
        <xdr:cNvSpPr/>
      </xdr:nvSpPr>
      <xdr:spPr>
        <a:xfrm>
          <a:off x="15430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70486</xdr:rowOff>
    </xdr:from>
    <xdr:to>
      <xdr:col>85</xdr:col>
      <xdr:colOff>127000</xdr:colOff>
      <xdr:row>106</xdr:row>
      <xdr:rowOff>32386</xdr:rowOff>
    </xdr:to>
    <xdr:cxnSp macro="">
      <xdr:nvCxnSpPr>
        <xdr:cNvPr id="677" name="直線コネクタ 676"/>
        <xdr:cNvCxnSpPr/>
      </xdr:nvCxnSpPr>
      <xdr:spPr>
        <a:xfrm flipV="1">
          <a:off x="15481300" y="18072736"/>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678" name="楕円 677"/>
        <xdr:cNvSpPr/>
      </xdr:nvSpPr>
      <xdr:spPr>
        <a:xfrm>
          <a:off x="14541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165736</xdr:rowOff>
    </xdr:from>
    <xdr:to>
      <xdr:col>81</xdr:col>
      <xdr:colOff>50800</xdr:colOff>
      <xdr:row>106</xdr:row>
      <xdr:rowOff>32386</xdr:rowOff>
    </xdr:to>
    <xdr:cxnSp macro="">
      <xdr:nvCxnSpPr>
        <xdr:cNvPr id="679" name="直線コネクタ 678"/>
        <xdr:cNvCxnSpPr/>
      </xdr:nvCxnSpPr>
      <xdr:spPr>
        <a:xfrm>
          <a:off x="14592300" y="18167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680" name="楕円 679"/>
        <xdr:cNvSpPr/>
      </xdr:nvSpPr>
      <xdr:spPr>
        <a:xfrm>
          <a:off x="1365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165736</xdr:rowOff>
    </xdr:from>
    <xdr:to>
      <xdr:col>76</xdr:col>
      <xdr:colOff>114300</xdr:colOff>
      <xdr:row>106</xdr:row>
      <xdr:rowOff>11430</xdr:rowOff>
    </xdr:to>
    <xdr:cxnSp macro="">
      <xdr:nvCxnSpPr>
        <xdr:cNvPr id="681" name="直線コネクタ 680"/>
        <xdr:cNvCxnSpPr/>
      </xdr:nvCxnSpPr>
      <xdr:spPr>
        <a:xfrm flipV="1">
          <a:off x="13703300" y="181679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682" name="楕円 681"/>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11430</xdr:rowOff>
    </xdr:to>
    <xdr:cxnSp macro="">
      <xdr:nvCxnSpPr>
        <xdr:cNvPr id="683" name="直線コネクタ 682"/>
        <xdr:cNvCxnSpPr/>
      </xdr:nvCxnSpPr>
      <xdr:spPr>
        <a:xfrm>
          <a:off x="12814300" y="18147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684"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85"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86"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87"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74313</xdr:rowOff>
    </xdr:from>
    <xdr:ext cx="405111" cy="259045"/>
    <xdr:sp macro="" textlink="">
      <xdr:nvSpPr>
        <xdr:cNvPr id="688" name="n_1mainValue【公民館】&#10;有形固定資産減価償却率"/>
        <xdr:cNvSpPr txBox="1"/>
      </xdr:nvSpPr>
      <xdr:spPr>
        <a:xfrm>
          <a:off x="152660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689" name="n_2mainValue【公民館】&#10;有形固定資産減価償却率"/>
        <xdr:cNvSpPr txBox="1"/>
      </xdr:nvSpPr>
      <xdr:spPr>
        <a:xfrm>
          <a:off x="14389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53357</xdr:rowOff>
    </xdr:from>
    <xdr:ext cx="405111" cy="259045"/>
    <xdr:sp macro="" textlink="">
      <xdr:nvSpPr>
        <xdr:cNvPr id="690" name="n_3mainValue【公民館】&#10;有形固定資産減価償却率"/>
        <xdr:cNvSpPr txBox="1"/>
      </xdr:nvSpPr>
      <xdr:spPr>
        <a:xfrm>
          <a:off x="13500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691" name="n_4main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13" name="直線コネクタ 712"/>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14"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15" name="直線コネクタ 714"/>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16"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17" name="直線コネクタ 716"/>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718"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19" name="フローチャート: 判断 718"/>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0" name="フローチャート: 判断 7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21" name="フローチャート: 判断 720"/>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2" name="フローチャート: 判断 721"/>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23" name="フローチャート: 判断 722"/>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729" name="楕円 728"/>
        <xdr:cNvSpPr/>
      </xdr:nvSpPr>
      <xdr:spPr>
        <a:xfrm>
          <a:off x="22110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115840</xdr:rowOff>
    </xdr:from>
    <xdr:ext cx="469744" cy="259045"/>
    <xdr:sp macro="" textlink="">
      <xdr:nvSpPr>
        <xdr:cNvPr id="730" name="【公民館】&#10;一人当たり面積該当値テキスト"/>
        <xdr:cNvSpPr txBox="1"/>
      </xdr:nvSpPr>
      <xdr:spPr>
        <a:xfrm>
          <a:off x="22199600"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31" name="楕円 730"/>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xdr:rowOff>
    </xdr:from>
    <xdr:to>
      <xdr:col>116</xdr:col>
      <xdr:colOff>63500</xdr:colOff>
      <xdr:row>107</xdr:row>
      <xdr:rowOff>19050</xdr:rowOff>
    </xdr:to>
    <xdr:cxnSp macro="">
      <xdr:nvCxnSpPr>
        <xdr:cNvPr id="732" name="直線コネクタ 731"/>
        <xdr:cNvCxnSpPr/>
      </xdr:nvCxnSpPr>
      <xdr:spPr>
        <a:xfrm flipV="1">
          <a:off x="21323300" y="183619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141987</xdr:rowOff>
    </xdr:from>
    <xdr:to>
      <xdr:col>107</xdr:col>
      <xdr:colOff>101600</xdr:colOff>
      <xdr:row>107</xdr:row>
      <xdr:rowOff>72137</xdr:rowOff>
    </xdr:to>
    <xdr:sp macro="" textlink="">
      <xdr:nvSpPr>
        <xdr:cNvPr id="733" name="楕円 732"/>
        <xdr:cNvSpPr/>
      </xdr:nvSpPr>
      <xdr:spPr>
        <a:xfrm>
          <a:off x="20383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21337</xdr:rowOff>
    </xdr:to>
    <xdr:cxnSp macro="">
      <xdr:nvCxnSpPr>
        <xdr:cNvPr id="734" name="直線コネクタ 733"/>
        <xdr:cNvCxnSpPr/>
      </xdr:nvCxnSpPr>
      <xdr:spPr>
        <a:xfrm flipV="1">
          <a:off x="20434300" y="18364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144272</xdr:rowOff>
    </xdr:from>
    <xdr:to>
      <xdr:col>102</xdr:col>
      <xdr:colOff>165100</xdr:colOff>
      <xdr:row>107</xdr:row>
      <xdr:rowOff>74422</xdr:rowOff>
    </xdr:to>
    <xdr:sp macro="" textlink="">
      <xdr:nvSpPr>
        <xdr:cNvPr id="735" name="楕円 734"/>
        <xdr:cNvSpPr/>
      </xdr:nvSpPr>
      <xdr:spPr>
        <a:xfrm>
          <a:off x="19494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21337</xdr:rowOff>
    </xdr:from>
    <xdr:to>
      <xdr:col>107</xdr:col>
      <xdr:colOff>50800</xdr:colOff>
      <xdr:row>107</xdr:row>
      <xdr:rowOff>23622</xdr:rowOff>
    </xdr:to>
    <xdr:cxnSp macro="">
      <xdr:nvCxnSpPr>
        <xdr:cNvPr id="736" name="直線コネクタ 735"/>
        <xdr:cNvCxnSpPr/>
      </xdr:nvCxnSpPr>
      <xdr:spPr>
        <a:xfrm flipV="1">
          <a:off x="19545300" y="183664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146558</xdr:rowOff>
    </xdr:from>
    <xdr:to>
      <xdr:col>98</xdr:col>
      <xdr:colOff>38100</xdr:colOff>
      <xdr:row>107</xdr:row>
      <xdr:rowOff>76708</xdr:rowOff>
    </xdr:to>
    <xdr:sp macro="" textlink="">
      <xdr:nvSpPr>
        <xdr:cNvPr id="737" name="楕円 736"/>
        <xdr:cNvSpPr/>
      </xdr:nvSpPr>
      <xdr:spPr>
        <a:xfrm>
          <a:off x="18605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23622</xdr:rowOff>
    </xdr:from>
    <xdr:to>
      <xdr:col>102</xdr:col>
      <xdr:colOff>114300</xdr:colOff>
      <xdr:row>107</xdr:row>
      <xdr:rowOff>25908</xdr:rowOff>
    </xdr:to>
    <xdr:cxnSp macro="">
      <xdr:nvCxnSpPr>
        <xdr:cNvPr id="738" name="直線コネクタ 737"/>
        <xdr:cNvCxnSpPr/>
      </xdr:nvCxnSpPr>
      <xdr:spPr>
        <a:xfrm flipV="1">
          <a:off x="18656300" y="1836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739"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740"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1"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742"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43"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63264</xdr:rowOff>
    </xdr:from>
    <xdr:ext cx="469744" cy="259045"/>
    <xdr:sp macro="" textlink="">
      <xdr:nvSpPr>
        <xdr:cNvPr id="744" name="n_2mainValue【公民館】&#10;一人当たり面積"/>
        <xdr:cNvSpPr txBox="1"/>
      </xdr:nvSpPr>
      <xdr:spPr>
        <a:xfrm>
          <a:off x="201994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65549</xdr:rowOff>
    </xdr:from>
    <xdr:ext cx="469744" cy="259045"/>
    <xdr:sp macro="" textlink="">
      <xdr:nvSpPr>
        <xdr:cNvPr id="745" name="n_3mainValue【公民館】&#10;一人当たり面積"/>
        <xdr:cNvSpPr txBox="1"/>
      </xdr:nvSpPr>
      <xdr:spPr>
        <a:xfrm>
          <a:off x="19310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67835</xdr:rowOff>
    </xdr:from>
    <xdr:ext cx="469744" cy="259045"/>
    <xdr:sp macro="" textlink="">
      <xdr:nvSpPr>
        <xdr:cNvPr id="746" name="n_4mainValue【公民館】&#10;一人当たり面積"/>
        <xdr:cNvSpPr txBox="1"/>
      </xdr:nvSpPr>
      <xdr:spPr>
        <a:xfrm>
          <a:off x="18421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・類似団体と比較して特に有形固定資産減価償却率が高くなっている施設は、認定こども園・幼稚園・保育所、公民館である。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は、前年に比べ全体的に増加しているが、認定こども園・幼稚園・保育所及び公民館において減少している。減少した要因は、認定こども園・幼稚園・保育所においては耐震補強工事によるもの、公民館においては生涯学習施設の改築工事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年代に建てられたものが多く、築年数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ものが多くなっているため、有形固定資産減価償却率が類似団体平均に比べて高くなっている。今後、老朽化の進行状況に応じた中規模改修を計画している。新たに策定した「花巻市公立保育園・幼稚園の適正配置に関する基本方針」に沿って保育環境のさらなる充実と質の向上を目指す。</a:t>
          </a:r>
        </a:p>
        <a:p>
          <a:r>
            <a:rPr kumimoji="1" lang="ja-JP" altLang="en-US" sz="1300">
              <a:latin typeface="ＭＳ Ｐゴシック" panose="020B0600070205080204" pitchFamily="50" charset="-128"/>
              <a:ea typeface="ＭＳ Ｐゴシック" panose="020B0600070205080204" pitchFamily="50" charset="-128"/>
            </a:rPr>
            <a:t>・公民館については、昭和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年にかけて建てられた３館が計上されており、築年数</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年を超えているため、有形固定資産減価償却率が類似団体平均に比べて高くなっている。今後は、長寿命化を基本に施設の維持を行っていく。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岩手県花巻市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94,438
93,948
908.39
64,191,672
62,602,892
1,219,993
28,110,405
56,657,117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図書館】&#10;有形固定資産減価償却率該当値テキスト"/>
        <xdr:cNvSpPr txBox="1"/>
      </xdr:nvSpPr>
      <xdr:spPr>
        <a:xfrm>
          <a:off x="4673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xdr:cNvSpPr/>
      </xdr:nvSpPr>
      <xdr:spPr>
        <a:xfrm>
          <a:off x="3746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5987</xdr:rowOff>
    </xdr:to>
    <xdr:cxnSp macro="">
      <xdr:nvCxnSpPr>
        <xdr:cNvPr id="77" name="直線コネクタ 76"/>
        <xdr:cNvCxnSpPr/>
      </xdr:nvCxnSpPr>
      <xdr:spPr>
        <a:xfrm flipV="1">
          <a:off x="3797300" y="669090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92347</xdr:rowOff>
    </xdr:from>
    <xdr:to>
      <xdr:col>15</xdr:col>
      <xdr:colOff>101600</xdr:colOff>
      <xdr:row>39</xdr:row>
      <xdr:rowOff>22497</xdr:rowOff>
    </xdr:to>
    <xdr:sp macro="" textlink="">
      <xdr:nvSpPr>
        <xdr:cNvPr id="78" name="楕円 77"/>
        <xdr:cNvSpPr/>
      </xdr:nvSpPr>
      <xdr:spPr>
        <a:xfrm>
          <a:off x="2857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143147</xdr:rowOff>
    </xdr:from>
    <xdr:to>
      <xdr:col>19</xdr:col>
      <xdr:colOff>177800</xdr:colOff>
      <xdr:row>39</xdr:row>
      <xdr:rowOff>5987</xdr:rowOff>
    </xdr:to>
    <xdr:cxnSp macro="">
      <xdr:nvCxnSpPr>
        <xdr:cNvPr id="79" name="直線コネクタ 78"/>
        <xdr:cNvCxnSpPr/>
      </xdr:nvCxnSpPr>
      <xdr:spPr>
        <a:xfrm>
          <a:off x="2908300" y="66582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143147</xdr:rowOff>
    </xdr:to>
    <xdr:cxnSp macro="">
      <xdr:nvCxnSpPr>
        <xdr:cNvPr id="81" name="直線コネクタ 80"/>
        <xdr:cNvCxnSpPr/>
      </xdr:nvCxnSpPr>
      <xdr:spPr>
        <a:xfrm>
          <a:off x="2019300" y="66141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xdr:rowOff>
    </xdr:from>
    <xdr:to>
      <xdr:col>6</xdr:col>
      <xdr:colOff>38100</xdr:colOff>
      <xdr:row>38</xdr:row>
      <xdr:rowOff>113937</xdr:rowOff>
    </xdr:to>
    <xdr:sp macro="" textlink="">
      <xdr:nvSpPr>
        <xdr:cNvPr id="82" name="楕円 81"/>
        <xdr:cNvSpPr/>
      </xdr:nvSpPr>
      <xdr:spPr>
        <a:xfrm>
          <a:off x="1079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38</xdr:row>
      <xdr:rowOff>99060</xdr:rowOff>
    </xdr:to>
    <xdr:cxnSp macro="">
      <xdr:nvCxnSpPr>
        <xdr:cNvPr id="83" name="直線コネクタ 82"/>
        <xdr:cNvCxnSpPr/>
      </xdr:nvCxnSpPr>
      <xdr:spPr>
        <a:xfrm>
          <a:off x="1130300" y="65782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図書館】&#10;有形固定資産減価償却率"/>
        <xdr:cNvSpPr txBox="1"/>
      </xdr:nvSpPr>
      <xdr:spPr>
        <a:xfrm>
          <a:off x="3582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89" name="n_2main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図書館】&#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105064</xdr:rowOff>
    </xdr:from>
    <xdr:ext cx="405111" cy="259045"/>
    <xdr:sp macro="" textlink="">
      <xdr:nvSpPr>
        <xdr:cNvPr id="91" name="n_4mainValue【図書館】&#10;有形固定資産減価償却率"/>
        <xdr:cNvSpPr txBox="1"/>
      </xdr:nvSpPr>
      <xdr:spPr>
        <a:xfrm>
          <a:off x="927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68263</xdr:rowOff>
    </xdr:from>
    <xdr:to>
      <xdr:col>55</xdr:col>
      <xdr:colOff>50800</xdr:colOff>
      <xdr:row>38</xdr:row>
      <xdr:rowOff>169863</xdr:rowOff>
    </xdr:to>
    <xdr:sp macro="" textlink="">
      <xdr:nvSpPr>
        <xdr:cNvPr id="135" name="楕円 134"/>
        <xdr:cNvSpPr/>
      </xdr:nvSpPr>
      <xdr:spPr>
        <a:xfrm>
          <a:off x="10426700" y="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91140</xdr:rowOff>
    </xdr:from>
    <xdr:ext cx="469744" cy="259045"/>
    <xdr:sp macro="" textlink="">
      <xdr:nvSpPr>
        <xdr:cNvPr id="136" name="【図書館】&#10;一人当たり面積該当値テキスト"/>
        <xdr:cNvSpPr txBox="1"/>
      </xdr:nvSpPr>
      <xdr:spPr>
        <a:xfrm>
          <a:off x="10515600"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125413</xdr:rowOff>
    </xdr:from>
    <xdr:to>
      <xdr:col>50</xdr:col>
      <xdr:colOff>165100</xdr:colOff>
      <xdr:row>38</xdr:row>
      <xdr:rowOff>55563</xdr:rowOff>
    </xdr:to>
    <xdr:sp macro="" textlink="">
      <xdr:nvSpPr>
        <xdr:cNvPr id="137" name="楕円 136"/>
        <xdr:cNvSpPr/>
      </xdr:nvSpPr>
      <xdr:spPr>
        <a:xfrm>
          <a:off x="95885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4763</xdr:rowOff>
    </xdr:from>
    <xdr:to>
      <xdr:col>55</xdr:col>
      <xdr:colOff>0</xdr:colOff>
      <xdr:row>38</xdr:row>
      <xdr:rowOff>119063</xdr:rowOff>
    </xdr:to>
    <xdr:cxnSp macro="">
      <xdr:nvCxnSpPr>
        <xdr:cNvPr id="138" name="直線コネクタ 137"/>
        <xdr:cNvCxnSpPr/>
      </xdr:nvCxnSpPr>
      <xdr:spPr>
        <a:xfrm>
          <a:off x="9639300" y="651986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39" name="楕円 138"/>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4763</xdr:rowOff>
    </xdr:from>
    <xdr:to>
      <xdr:col>50</xdr:col>
      <xdr:colOff>114300</xdr:colOff>
      <xdr:row>38</xdr:row>
      <xdr:rowOff>19050</xdr:rowOff>
    </xdr:to>
    <xdr:cxnSp macro="">
      <xdr:nvCxnSpPr>
        <xdr:cNvPr id="140" name="直線コネクタ 139"/>
        <xdr:cNvCxnSpPr/>
      </xdr:nvCxnSpPr>
      <xdr:spPr>
        <a:xfrm flipV="1">
          <a:off x="8750300" y="6519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96838</xdr:rowOff>
    </xdr:from>
    <xdr:to>
      <xdr:col>41</xdr:col>
      <xdr:colOff>101600</xdr:colOff>
      <xdr:row>39</xdr:row>
      <xdr:rowOff>26988</xdr:rowOff>
    </xdr:to>
    <xdr:sp macro="" textlink="">
      <xdr:nvSpPr>
        <xdr:cNvPr id="141" name="楕円 140"/>
        <xdr:cNvSpPr/>
      </xdr:nvSpPr>
      <xdr:spPr>
        <a:xfrm>
          <a:off x="7810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19050</xdr:rowOff>
    </xdr:from>
    <xdr:to>
      <xdr:col>45</xdr:col>
      <xdr:colOff>177800</xdr:colOff>
      <xdr:row>38</xdr:row>
      <xdr:rowOff>147638</xdr:rowOff>
    </xdr:to>
    <xdr:cxnSp macro="">
      <xdr:nvCxnSpPr>
        <xdr:cNvPr id="142" name="直線コネクタ 141"/>
        <xdr:cNvCxnSpPr/>
      </xdr:nvCxnSpPr>
      <xdr:spPr>
        <a:xfrm flipV="1">
          <a:off x="7861300" y="653415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96838</xdr:rowOff>
    </xdr:from>
    <xdr:to>
      <xdr:col>36</xdr:col>
      <xdr:colOff>165100</xdr:colOff>
      <xdr:row>39</xdr:row>
      <xdr:rowOff>26988</xdr:rowOff>
    </xdr:to>
    <xdr:sp macro="" textlink="">
      <xdr:nvSpPr>
        <xdr:cNvPr id="143" name="楕円 142"/>
        <xdr:cNvSpPr/>
      </xdr:nvSpPr>
      <xdr:spPr>
        <a:xfrm>
          <a:off x="6921500" y="66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147638</xdr:rowOff>
    </xdr:from>
    <xdr:to>
      <xdr:col>41</xdr:col>
      <xdr:colOff>50800</xdr:colOff>
      <xdr:row>38</xdr:row>
      <xdr:rowOff>147638</xdr:rowOff>
    </xdr:to>
    <xdr:cxnSp macro="">
      <xdr:nvCxnSpPr>
        <xdr:cNvPr id="144" name="直線コネクタ 143"/>
        <xdr:cNvCxnSpPr/>
      </xdr:nvCxnSpPr>
      <xdr:spPr>
        <a:xfrm>
          <a:off x="6972300" y="6662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72090</xdr:rowOff>
    </xdr:from>
    <xdr:ext cx="469744" cy="259045"/>
    <xdr:sp macro="" textlink="">
      <xdr:nvSpPr>
        <xdr:cNvPr id="149" name="n_1mainValue【図書館】&#10;一人当たり面積"/>
        <xdr:cNvSpPr txBox="1"/>
      </xdr:nvSpPr>
      <xdr:spPr>
        <a:xfrm>
          <a:off x="9391727" y="624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50" name="n_2main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43515</xdr:rowOff>
    </xdr:from>
    <xdr:ext cx="469744" cy="259045"/>
    <xdr:sp macro="" textlink="">
      <xdr:nvSpPr>
        <xdr:cNvPr id="151" name="n_3mainValue【図書館】&#10;一人当たり面積"/>
        <xdr:cNvSpPr txBox="1"/>
      </xdr:nvSpPr>
      <xdr:spPr>
        <a:xfrm>
          <a:off x="7626427" y="63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43515</xdr:rowOff>
    </xdr:from>
    <xdr:ext cx="469744" cy="259045"/>
    <xdr:sp macro="" textlink="">
      <xdr:nvSpPr>
        <xdr:cNvPr id="152" name="n_4mainValue【図書館】&#10;一人当たり面積"/>
        <xdr:cNvSpPr txBox="1"/>
      </xdr:nvSpPr>
      <xdr:spPr>
        <a:xfrm>
          <a:off x="6737427" y="638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93" name="楕円 192"/>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652</xdr:rowOff>
    </xdr:from>
    <xdr:ext cx="405111" cy="259045"/>
    <xdr:sp macro="" textlink="">
      <xdr:nvSpPr>
        <xdr:cNvPr id="194" name="【体育館・プール】&#10;有形固定資産減価償却率該当値テキスト"/>
        <xdr:cNvSpPr txBox="1"/>
      </xdr:nvSpPr>
      <xdr:spPr>
        <a:xfrm>
          <a:off x="4673600"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95" name="楕円 194"/>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28575</xdr:rowOff>
    </xdr:to>
    <xdr:cxnSp macro="">
      <xdr:nvCxnSpPr>
        <xdr:cNvPr id="196" name="直線コネクタ 195"/>
        <xdr:cNvCxnSpPr/>
      </xdr:nvCxnSpPr>
      <xdr:spPr>
        <a:xfrm>
          <a:off x="3797300" y="10307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97" name="楕円 196"/>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20955</xdr:rowOff>
    </xdr:to>
    <xdr:cxnSp macro="">
      <xdr:nvCxnSpPr>
        <xdr:cNvPr id="198" name="直線コネクタ 197"/>
        <xdr:cNvCxnSpPr/>
      </xdr:nvCxnSpPr>
      <xdr:spPr>
        <a:xfrm>
          <a:off x="2908300" y="10279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9" name="楕円 198"/>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163830</xdr:rowOff>
    </xdr:to>
    <xdr:cxnSp macro="">
      <xdr:nvCxnSpPr>
        <xdr:cNvPr id="200" name="直線コネクタ 199"/>
        <xdr:cNvCxnSpPr/>
      </xdr:nvCxnSpPr>
      <xdr:spPr>
        <a:xfrm>
          <a:off x="2019300" y="1024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201" name="楕円 200"/>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125730</xdr:rowOff>
    </xdr:to>
    <xdr:cxnSp macro="">
      <xdr:nvCxnSpPr>
        <xdr:cNvPr id="202" name="直線コネクタ 201"/>
        <xdr:cNvCxnSpPr/>
      </xdr:nvCxnSpPr>
      <xdr:spPr>
        <a:xfrm>
          <a:off x="1130300" y="10206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88282</xdr:rowOff>
    </xdr:from>
    <xdr:ext cx="405111" cy="259045"/>
    <xdr:sp macro="" textlink="">
      <xdr:nvSpPr>
        <xdr:cNvPr id="207" name="n_1mainValue【体育館・プール】&#10;有形固定資産減価償却率"/>
        <xdr:cNvSpPr txBox="1"/>
      </xdr:nvSpPr>
      <xdr:spPr>
        <a:xfrm>
          <a:off x="3582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208" name="n_2mainValue【体育館・プール】&#10;有形固定資産減価償却率"/>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9" name="n_3main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10" name="n_4mainValue【体育館・プール】&#10;有形固定資産減価償却率"/>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12700</xdr:rowOff>
    </xdr:from>
    <xdr:to>
      <xdr:col>55</xdr:col>
      <xdr:colOff>50800</xdr:colOff>
      <xdr:row>61</xdr:row>
      <xdr:rowOff>114300</xdr:rowOff>
    </xdr:to>
    <xdr:sp macro="" textlink="">
      <xdr:nvSpPr>
        <xdr:cNvPr id="250" name="楕円 249"/>
        <xdr:cNvSpPr/>
      </xdr:nvSpPr>
      <xdr:spPr>
        <a:xfrm>
          <a:off x="104267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35577</xdr:rowOff>
    </xdr:from>
    <xdr:ext cx="469744" cy="259045"/>
    <xdr:sp macro="" textlink="">
      <xdr:nvSpPr>
        <xdr:cNvPr id="251" name="【体育館・プール】&#10;一人当たり面積該当値テキスト"/>
        <xdr:cNvSpPr txBox="1"/>
      </xdr:nvSpPr>
      <xdr:spPr>
        <a:xfrm>
          <a:off x="10515600" y="1032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16510</xdr:rowOff>
    </xdr:from>
    <xdr:to>
      <xdr:col>50</xdr:col>
      <xdr:colOff>165100</xdr:colOff>
      <xdr:row>61</xdr:row>
      <xdr:rowOff>118110</xdr:rowOff>
    </xdr:to>
    <xdr:sp macro="" textlink="">
      <xdr:nvSpPr>
        <xdr:cNvPr id="252" name="楕円 251"/>
        <xdr:cNvSpPr/>
      </xdr:nvSpPr>
      <xdr:spPr>
        <a:xfrm>
          <a:off x="95885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63500</xdr:rowOff>
    </xdr:from>
    <xdr:to>
      <xdr:col>55</xdr:col>
      <xdr:colOff>0</xdr:colOff>
      <xdr:row>61</xdr:row>
      <xdr:rowOff>67310</xdr:rowOff>
    </xdr:to>
    <xdr:cxnSp macro="">
      <xdr:nvCxnSpPr>
        <xdr:cNvPr id="253" name="直線コネクタ 252"/>
        <xdr:cNvCxnSpPr/>
      </xdr:nvCxnSpPr>
      <xdr:spPr>
        <a:xfrm flipV="1">
          <a:off x="9639300" y="105219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20320</xdr:rowOff>
    </xdr:from>
    <xdr:to>
      <xdr:col>46</xdr:col>
      <xdr:colOff>38100</xdr:colOff>
      <xdr:row>61</xdr:row>
      <xdr:rowOff>121920</xdr:rowOff>
    </xdr:to>
    <xdr:sp macro="" textlink="">
      <xdr:nvSpPr>
        <xdr:cNvPr id="254" name="楕円 253"/>
        <xdr:cNvSpPr/>
      </xdr:nvSpPr>
      <xdr:spPr>
        <a:xfrm>
          <a:off x="8699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67310</xdr:rowOff>
    </xdr:from>
    <xdr:to>
      <xdr:col>50</xdr:col>
      <xdr:colOff>114300</xdr:colOff>
      <xdr:row>61</xdr:row>
      <xdr:rowOff>71120</xdr:rowOff>
    </xdr:to>
    <xdr:cxnSp macro="">
      <xdr:nvCxnSpPr>
        <xdr:cNvPr id="255" name="直線コネクタ 254"/>
        <xdr:cNvCxnSpPr/>
      </xdr:nvCxnSpPr>
      <xdr:spPr>
        <a:xfrm flipV="1">
          <a:off x="8750300" y="10525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27940</xdr:rowOff>
    </xdr:from>
    <xdr:to>
      <xdr:col>41</xdr:col>
      <xdr:colOff>101600</xdr:colOff>
      <xdr:row>61</xdr:row>
      <xdr:rowOff>129540</xdr:rowOff>
    </xdr:to>
    <xdr:sp macro="" textlink="">
      <xdr:nvSpPr>
        <xdr:cNvPr id="256" name="楕円 255"/>
        <xdr:cNvSpPr/>
      </xdr:nvSpPr>
      <xdr:spPr>
        <a:xfrm>
          <a:off x="7810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71120</xdr:rowOff>
    </xdr:from>
    <xdr:to>
      <xdr:col>45</xdr:col>
      <xdr:colOff>177800</xdr:colOff>
      <xdr:row>61</xdr:row>
      <xdr:rowOff>78740</xdr:rowOff>
    </xdr:to>
    <xdr:cxnSp macro="">
      <xdr:nvCxnSpPr>
        <xdr:cNvPr id="257" name="直線コネクタ 256"/>
        <xdr:cNvCxnSpPr/>
      </xdr:nvCxnSpPr>
      <xdr:spPr>
        <a:xfrm flipV="1">
          <a:off x="7861300" y="10529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33020</xdr:rowOff>
    </xdr:from>
    <xdr:to>
      <xdr:col>36</xdr:col>
      <xdr:colOff>165100</xdr:colOff>
      <xdr:row>61</xdr:row>
      <xdr:rowOff>134620</xdr:rowOff>
    </xdr:to>
    <xdr:sp macro="" textlink="">
      <xdr:nvSpPr>
        <xdr:cNvPr id="258" name="楕円 257"/>
        <xdr:cNvSpPr/>
      </xdr:nvSpPr>
      <xdr:spPr>
        <a:xfrm>
          <a:off x="692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78740</xdr:rowOff>
    </xdr:from>
    <xdr:to>
      <xdr:col>41</xdr:col>
      <xdr:colOff>50800</xdr:colOff>
      <xdr:row>61</xdr:row>
      <xdr:rowOff>83820</xdr:rowOff>
    </xdr:to>
    <xdr:cxnSp macro="">
      <xdr:nvCxnSpPr>
        <xdr:cNvPr id="259" name="直線コネクタ 258"/>
        <xdr:cNvCxnSpPr/>
      </xdr:nvCxnSpPr>
      <xdr:spPr>
        <a:xfrm flipV="1">
          <a:off x="6972300" y="105371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134637</xdr:rowOff>
    </xdr:from>
    <xdr:ext cx="469744" cy="259045"/>
    <xdr:sp macro="" textlink="">
      <xdr:nvSpPr>
        <xdr:cNvPr id="264" name="n_1mainValue【体育館・プール】&#10;一人当たり面積"/>
        <xdr:cNvSpPr txBox="1"/>
      </xdr:nvSpPr>
      <xdr:spPr>
        <a:xfrm>
          <a:off x="9391727"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138447</xdr:rowOff>
    </xdr:from>
    <xdr:ext cx="469744" cy="259045"/>
    <xdr:sp macro="" textlink="">
      <xdr:nvSpPr>
        <xdr:cNvPr id="265" name="n_2mainValue【体育館・プール】&#10;一人当たり面積"/>
        <xdr:cNvSpPr txBox="1"/>
      </xdr:nvSpPr>
      <xdr:spPr>
        <a:xfrm>
          <a:off x="851542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146067</xdr:rowOff>
    </xdr:from>
    <xdr:ext cx="469744" cy="259045"/>
    <xdr:sp macro="" textlink="">
      <xdr:nvSpPr>
        <xdr:cNvPr id="266" name="n_3mainValue【体育館・プール】&#10;一人当たり面積"/>
        <xdr:cNvSpPr txBox="1"/>
      </xdr:nvSpPr>
      <xdr:spPr>
        <a:xfrm>
          <a:off x="76264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151147</xdr:rowOff>
    </xdr:from>
    <xdr:ext cx="469744" cy="259045"/>
    <xdr:sp macro="" textlink="">
      <xdr:nvSpPr>
        <xdr:cNvPr id="267" name="n_4mainValue【体育館・プール】&#10;一人当たり面積"/>
        <xdr:cNvSpPr txBox="1"/>
      </xdr:nvSpPr>
      <xdr:spPr>
        <a:xfrm>
          <a:off x="6737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77107</xdr:rowOff>
    </xdr:from>
    <xdr:to>
      <xdr:col>24</xdr:col>
      <xdr:colOff>114300</xdr:colOff>
      <xdr:row>82</xdr:row>
      <xdr:rowOff>7257</xdr:rowOff>
    </xdr:to>
    <xdr:sp macro="" textlink="">
      <xdr:nvSpPr>
        <xdr:cNvPr id="309" name="楕円 308"/>
        <xdr:cNvSpPr/>
      </xdr:nvSpPr>
      <xdr:spPr>
        <a:xfrm>
          <a:off x="4584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99984</xdr:rowOff>
    </xdr:from>
    <xdr:ext cx="405111" cy="259045"/>
    <xdr:sp macro="" textlink="">
      <xdr:nvSpPr>
        <xdr:cNvPr id="310" name="【福祉施設】&#10;有形固定資産減価償却率該当値テキスト"/>
        <xdr:cNvSpPr txBox="1"/>
      </xdr:nvSpPr>
      <xdr:spPr>
        <a:xfrm>
          <a:off x="4673600" y="1381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41184</xdr:rowOff>
    </xdr:from>
    <xdr:to>
      <xdr:col>20</xdr:col>
      <xdr:colOff>38100</xdr:colOff>
      <xdr:row>81</xdr:row>
      <xdr:rowOff>142784</xdr:rowOff>
    </xdr:to>
    <xdr:sp macro="" textlink="">
      <xdr:nvSpPr>
        <xdr:cNvPr id="311" name="楕円 310"/>
        <xdr:cNvSpPr/>
      </xdr:nvSpPr>
      <xdr:spPr>
        <a:xfrm>
          <a:off x="3746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91984</xdr:rowOff>
    </xdr:from>
    <xdr:to>
      <xdr:col>24</xdr:col>
      <xdr:colOff>63500</xdr:colOff>
      <xdr:row>81</xdr:row>
      <xdr:rowOff>127907</xdr:rowOff>
    </xdr:to>
    <xdr:cxnSp macro="">
      <xdr:nvCxnSpPr>
        <xdr:cNvPr id="312" name="直線コネクタ 311"/>
        <xdr:cNvCxnSpPr/>
      </xdr:nvCxnSpPr>
      <xdr:spPr>
        <a:xfrm>
          <a:off x="3797300" y="139794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3629</xdr:rowOff>
    </xdr:from>
    <xdr:to>
      <xdr:col>15</xdr:col>
      <xdr:colOff>101600</xdr:colOff>
      <xdr:row>81</xdr:row>
      <xdr:rowOff>105229</xdr:rowOff>
    </xdr:to>
    <xdr:sp macro="" textlink="">
      <xdr:nvSpPr>
        <xdr:cNvPr id="313" name="楕円 312"/>
        <xdr:cNvSpPr/>
      </xdr:nvSpPr>
      <xdr:spPr>
        <a:xfrm>
          <a:off x="2857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54429</xdr:rowOff>
    </xdr:from>
    <xdr:to>
      <xdr:col>19</xdr:col>
      <xdr:colOff>177800</xdr:colOff>
      <xdr:row>81</xdr:row>
      <xdr:rowOff>91984</xdr:rowOff>
    </xdr:to>
    <xdr:cxnSp macro="">
      <xdr:nvCxnSpPr>
        <xdr:cNvPr id="314" name="直線コネクタ 313"/>
        <xdr:cNvCxnSpPr/>
      </xdr:nvCxnSpPr>
      <xdr:spPr>
        <a:xfrm>
          <a:off x="2908300" y="139418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315" name="楕円 314"/>
        <xdr:cNvSpPr/>
      </xdr:nvSpPr>
      <xdr:spPr>
        <a:xfrm>
          <a:off x="1968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54429</xdr:rowOff>
    </xdr:to>
    <xdr:cxnSp macro="">
      <xdr:nvCxnSpPr>
        <xdr:cNvPr id="316" name="直線コネクタ 315"/>
        <xdr:cNvCxnSpPr/>
      </xdr:nvCxnSpPr>
      <xdr:spPr>
        <a:xfrm>
          <a:off x="2019300" y="1392065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119562</xdr:rowOff>
    </xdr:from>
    <xdr:to>
      <xdr:col>6</xdr:col>
      <xdr:colOff>38100</xdr:colOff>
      <xdr:row>81</xdr:row>
      <xdr:rowOff>49712</xdr:rowOff>
    </xdr:to>
    <xdr:sp macro="" textlink="">
      <xdr:nvSpPr>
        <xdr:cNvPr id="317" name="楕円 316"/>
        <xdr:cNvSpPr/>
      </xdr:nvSpPr>
      <xdr:spPr>
        <a:xfrm>
          <a:off x="1079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170362</xdr:rowOff>
    </xdr:from>
    <xdr:to>
      <xdr:col>10</xdr:col>
      <xdr:colOff>114300</xdr:colOff>
      <xdr:row>81</xdr:row>
      <xdr:rowOff>33201</xdr:rowOff>
    </xdr:to>
    <xdr:cxnSp macro="">
      <xdr:nvCxnSpPr>
        <xdr:cNvPr id="318" name="直線コネクタ 317"/>
        <xdr:cNvCxnSpPr/>
      </xdr:nvCxnSpPr>
      <xdr:spPr>
        <a:xfrm>
          <a:off x="1130300" y="138863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159311</xdr:rowOff>
    </xdr:from>
    <xdr:ext cx="405111" cy="259045"/>
    <xdr:sp macro="" textlink="">
      <xdr:nvSpPr>
        <xdr:cNvPr id="323" name="n_1mainValue【福祉施設】&#10;有形固定資産減価償却率"/>
        <xdr:cNvSpPr txBox="1"/>
      </xdr:nvSpPr>
      <xdr:spPr>
        <a:xfrm>
          <a:off x="3582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121756</xdr:rowOff>
    </xdr:from>
    <xdr:ext cx="405111" cy="259045"/>
    <xdr:sp macro="" textlink="">
      <xdr:nvSpPr>
        <xdr:cNvPr id="324" name="n_2mainValue【福祉施設】&#10;有形固定資産減価償却率"/>
        <xdr:cNvSpPr txBox="1"/>
      </xdr:nvSpPr>
      <xdr:spPr>
        <a:xfrm>
          <a:off x="2705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100528</xdr:rowOff>
    </xdr:from>
    <xdr:ext cx="405111" cy="259045"/>
    <xdr:sp macro="" textlink="">
      <xdr:nvSpPr>
        <xdr:cNvPr id="325" name="n_3mainValue【福祉施設】&#10;有形固定資産減価償却率"/>
        <xdr:cNvSpPr txBox="1"/>
      </xdr:nvSpPr>
      <xdr:spPr>
        <a:xfrm>
          <a:off x="1816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66239</xdr:rowOff>
    </xdr:from>
    <xdr:ext cx="405111" cy="259045"/>
    <xdr:sp macro="" textlink="">
      <xdr:nvSpPr>
        <xdr:cNvPr id="326" name="n_4mainValue【福祉施設】&#10;有形固定資産減価償却率"/>
        <xdr:cNvSpPr txBox="1"/>
      </xdr:nvSpPr>
      <xdr:spPr>
        <a:xfrm>
          <a:off x="927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66" name="楕円 365"/>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7" name="【福祉施設】&#10;一人当たり面積該当値テキスト"/>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143511</xdr:rowOff>
    </xdr:from>
    <xdr:to>
      <xdr:col>50</xdr:col>
      <xdr:colOff>165100</xdr:colOff>
      <xdr:row>86</xdr:row>
      <xdr:rowOff>73661</xdr:rowOff>
    </xdr:to>
    <xdr:sp macro="" textlink="">
      <xdr:nvSpPr>
        <xdr:cNvPr id="368" name="楕円 367"/>
        <xdr:cNvSpPr/>
      </xdr:nvSpPr>
      <xdr:spPr>
        <a:xfrm>
          <a:off x="958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22861</xdr:rowOff>
    </xdr:to>
    <xdr:cxnSp macro="">
      <xdr:nvCxnSpPr>
        <xdr:cNvPr id="369" name="直線コネクタ 368"/>
        <xdr:cNvCxnSpPr/>
      </xdr:nvCxnSpPr>
      <xdr:spPr>
        <a:xfrm flipV="1">
          <a:off x="9639300" y="147637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143511</xdr:rowOff>
    </xdr:from>
    <xdr:to>
      <xdr:col>46</xdr:col>
      <xdr:colOff>38100</xdr:colOff>
      <xdr:row>86</xdr:row>
      <xdr:rowOff>73661</xdr:rowOff>
    </xdr:to>
    <xdr:sp macro="" textlink="">
      <xdr:nvSpPr>
        <xdr:cNvPr id="370" name="楕円 369"/>
        <xdr:cNvSpPr/>
      </xdr:nvSpPr>
      <xdr:spPr>
        <a:xfrm>
          <a:off x="8699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22861</xdr:rowOff>
    </xdr:from>
    <xdr:to>
      <xdr:col>50</xdr:col>
      <xdr:colOff>114300</xdr:colOff>
      <xdr:row>86</xdr:row>
      <xdr:rowOff>22861</xdr:rowOff>
    </xdr:to>
    <xdr:cxnSp macro="">
      <xdr:nvCxnSpPr>
        <xdr:cNvPr id="371" name="直線コネクタ 370"/>
        <xdr:cNvCxnSpPr/>
      </xdr:nvCxnSpPr>
      <xdr:spPr>
        <a:xfrm>
          <a:off x="8750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143511</xdr:rowOff>
    </xdr:from>
    <xdr:to>
      <xdr:col>41</xdr:col>
      <xdr:colOff>101600</xdr:colOff>
      <xdr:row>86</xdr:row>
      <xdr:rowOff>73661</xdr:rowOff>
    </xdr:to>
    <xdr:sp macro="" textlink="">
      <xdr:nvSpPr>
        <xdr:cNvPr id="372" name="楕円 371"/>
        <xdr:cNvSpPr/>
      </xdr:nvSpPr>
      <xdr:spPr>
        <a:xfrm>
          <a:off x="781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22861</xdr:rowOff>
    </xdr:from>
    <xdr:to>
      <xdr:col>45</xdr:col>
      <xdr:colOff>177800</xdr:colOff>
      <xdr:row>86</xdr:row>
      <xdr:rowOff>22861</xdr:rowOff>
    </xdr:to>
    <xdr:cxnSp macro="">
      <xdr:nvCxnSpPr>
        <xdr:cNvPr id="373" name="直線コネクタ 372"/>
        <xdr:cNvCxnSpPr/>
      </xdr:nvCxnSpPr>
      <xdr:spPr>
        <a:xfrm>
          <a:off x="7861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143511</xdr:rowOff>
    </xdr:from>
    <xdr:to>
      <xdr:col>36</xdr:col>
      <xdr:colOff>165100</xdr:colOff>
      <xdr:row>86</xdr:row>
      <xdr:rowOff>73661</xdr:rowOff>
    </xdr:to>
    <xdr:sp macro="" textlink="">
      <xdr:nvSpPr>
        <xdr:cNvPr id="374" name="楕円 373"/>
        <xdr:cNvSpPr/>
      </xdr:nvSpPr>
      <xdr:spPr>
        <a:xfrm>
          <a:off x="6921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22861</xdr:rowOff>
    </xdr:from>
    <xdr:to>
      <xdr:col>41</xdr:col>
      <xdr:colOff>50800</xdr:colOff>
      <xdr:row>86</xdr:row>
      <xdr:rowOff>22861</xdr:rowOff>
    </xdr:to>
    <xdr:cxnSp macro="">
      <xdr:nvCxnSpPr>
        <xdr:cNvPr id="375" name="直線コネクタ 374"/>
        <xdr:cNvCxnSpPr/>
      </xdr:nvCxnSpPr>
      <xdr:spPr>
        <a:xfrm>
          <a:off x="6972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64788</xdr:rowOff>
    </xdr:from>
    <xdr:ext cx="469744" cy="259045"/>
    <xdr:sp macro="" textlink="">
      <xdr:nvSpPr>
        <xdr:cNvPr id="380" name="n_1mainValue【福祉施設】&#10;一人当たり面積"/>
        <xdr:cNvSpPr txBox="1"/>
      </xdr:nvSpPr>
      <xdr:spPr>
        <a:xfrm>
          <a:off x="9391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64788</xdr:rowOff>
    </xdr:from>
    <xdr:ext cx="469744" cy="259045"/>
    <xdr:sp macro="" textlink="">
      <xdr:nvSpPr>
        <xdr:cNvPr id="381" name="n_2mainValue【福祉施設】&#10;一人当たり面積"/>
        <xdr:cNvSpPr txBox="1"/>
      </xdr:nvSpPr>
      <xdr:spPr>
        <a:xfrm>
          <a:off x="8515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64788</xdr:rowOff>
    </xdr:from>
    <xdr:ext cx="469744" cy="259045"/>
    <xdr:sp macro="" textlink="">
      <xdr:nvSpPr>
        <xdr:cNvPr id="382" name="n_3mainValue【福祉施設】&#10;一人当たり面積"/>
        <xdr:cNvSpPr txBox="1"/>
      </xdr:nvSpPr>
      <xdr:spPr>
        <a:xfrm>
          <a:off x="7626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64788</xdr:rowOff>
    </xdr:from>
    <xdr:ext cx="469744" cy="259045"/>
    <xdr:sp macro="" textlink="">
      <xdr:nvSpPr>
        <xdr:cNvPr id="383" name="n_4mainValue【福祉施設】&#10;一人当たり面積"/>
        <xdr:cNvSpPr txBox="1"/>
      </xdr:nvSpPr>
      <xdr:spPr>
        <a:xfrm>
          <a:off x="6737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54792</xdr:rowOff>
    </xdr:from>
    <xdr:to>
      <xdr:col>24</xdr:col>
      <xdr:colOff>114300</xdr:colOff>
      <xdr:row>108</xdr:row>
      <xdr:rowOff>156392</xdr:rowOff>
    </xdr:to>
    <xdr:sp macro="" textlink="">
      <xdr:nvSpPr>
        <xdr:cNvPr id="425" name="楕円 424"/>
        <xdr:cNvSpPr/>
      </xdr:nvSpPr>
      <xdr:spPr>
        <a:xfrm>
          <a:off x="4584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141169</xdr:rowOff>
    </xdr:from>
    <xdr:ext cx="405111" cy="259045"/>
    <xdr:sp macro="" textlink="">
      <xdr:nvSpPr>
        <xdr:cNvPr id="426" name="【市民会館】&#10;有形固定資産減価償却率該当値テキスト"/>
        <xdr:cNvSpPr txBox="1"/>
      </xdr:nvSpPr>
      <xdr:spPr>
        <a:xfrm>
          <a:off x="4673600" y="1848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23768</xdr:rowOff>
    </xdr:from>
    <xdr:to>
      <xdr:col>20</xdr:col>
      <xdr:colOff>38100</xdr:colOff>
      <xdr:row>108</xdr:row>
      <xdr:rowOff>125368</xdr:rowOff>
    </xdr:to>
    <xdr:sp macro="" textlink="">
      <xdr:nvSpPr>
        <xdr:cNvPr id="427" name="楕円 426"/>
        <xdr:cNvSpPr/>
      </xdr:nvSpPr>
      <xdr:spPr>
        <a:xfrm>
          <a:off x="3746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74568</xdr:rowOff>
    </xdr:from>
    <xdr:to>
      <xdr:col>24</xdr:col>
      <xdr:colOff>63500</xdr:colOff>
      <xdr:row>108</xdr:row>
      <xdr:rowOff>105592</xdr:rowOff>
    </xdr:to>
    <xdr:cxnSp macro="">
      <xdr:nvCxnSpPr>
        <xdr:cNvPr id="428" name="直線コネクタ 427"/>
        <xdr:cNvCxnSpPr/>
      </xdr:nvCxnSpPr>
      <xdr:spPr>
        <a:xfrm>
          <a:off x="3797300" y="1859116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5806</xdr:rowOff>
    </xdr:from>
    <xdr:to>
      <xdr:col>15</xdr:col>
      <xdr:colOff>101600</xdr:colOff>
      <xdr:row>108</xdr:row>
      <xdr:rowOff>107406</xdr:rowOff>
    </xdr:to>
    <xdr:sp macro="" textlink="">
      <xdr:nvSpPr>
        <xdr:cNvPr id="429" name="楕円 428"/>
        <xdr:cNvSpPr/>
      </xdr:nvSpPr>
      <xdr:spPr>
        <a:xfrm>
          <a:off x="2857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56606</xdr:rowOff>
    </xdr:from>
    <xdr:to>
      <xdr:col>19</xdr:col>
      <xdr:colOff>177800</xdr:colOff>
      <xdr:row>108</xdr:row>
      <xdr:rowOff>74568</xdr:rowOff>
    </xdr:to>
    <xdr:cxnSp macro="">
      <xdr:nvCxnSpPr>
        <xdr:cNvPr id="430" name="直線コネクタ 429"/>
        <xdr:cNvCxnSpPr/>
      </xdr:nvCxnSpPr>
      <xdr:spPr>
        <a:xfrm>
          <a:off x="2908300" y="1857320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xdr:rowOff>
    </xdr:from>
    <xdr:to>
      <xdr:col>10</xdr:col>
      <xdr:colOff>165100</xdr:colOff>
      <xdr:row>108</xdr:row>
      <xdr:rowOff>117202</xdr:rowOff>
    </xdr:to>
    <xdr:sp macro="" textlink="">
      <xdr:nvSpPr>
        <xdr:cNvPr id="431" name="楕円 430"/>
        <xdr:cNvSpPr/>
      </xdr:nvSpPr>
      <xdr:spPr>
        <a:xfrm>
          <a:off x="1968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56606</xdr:rowOff>
    </xdr:from>
    <xdr:to>
      <xdr:col>15</xdr:col>
      <xdr:colOff>50800</xdr:colOff>
      <xdr:row>108</xdr:row>
      <xdr:rowOff>66402</xdr:rowOff>
    </xdr:to>
    <xdr:cxnSp macro="">
      <xdr:nvCxnSpPr>
        <xdr:cNvPr id="432" name="直線コネクタ 431"/>
        <xdr:cNvCxnSpPr/>
      </xdr:nvCxnSpPr>
      <xdr:spPr>
        <a:xfrm flipV="1">
          <a:off x="2019300" y="185732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151130</xdr:rowOff>
    </xdr:from>
    <xdr:to>
      <xdr:col>6</xdr:col>
      <xdr:colOff>38100</xdr:colOff>
      <xdr:row>108</xdr:row>
      <xdr:rowOff>81280</xdr:rowOff>
    </xdr:to>
    <xdr:sp macro="" textlink="">
      <xdr:nvSpPr>
        <xdr:cNvPr id="433" name="楕円 432"/>
        <xdr:cNvSpPr/>
      </xdr:nvSpPr>
      <xdr:spPr>
        <a:xfrm>
          <a:off x="1079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30480</xdr:rowOff>
    </xdr:from>
    <xdr:to>
      <xdr:col>10</xdr:col>
      <xdr:colOff>114300</xdr:colOff>
      <xdr:row>108</xdr:row>
      <xdr:rowOff>66402</xdr:rowOff>
    </xdr:to>
    <xdr:cxnSp macro="">
      <xdr:nvCxnSpPr>
        <xdr:cNvPr id="434" name="直線コネクタ 433"/>
        <xdr:cNvCxnSpPr/>
      </xdr:nvCxnSpPr>
      <xdr:spPr>
        <a:xfrm>
          <a:off x="1130300" y="185470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116495</xdr:rowOff>
    </xdr:from>
    <xdr:ext cx="405111" cy="259045"/>
    <xdr:sp macro="" textlink="">
      <xdr:nvSpPr>
        <xdr:cNvPr id="439" name="n_1mainValue【市民会館】&#10;有形固定資産減価償却率"/>
        <xdr:cNvSpPr txBox="1"/>
      </xdr:nvSpPr>
      <xdr:spPr>
        <a:xfrm>
          <a:off x="3582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98533</xdr:rowOff>
    </xdr:from>
    <xdr:ext cx="405111" cy="259045"/>
    <xdr:sp macro="" textlink="">
      <xdr:nvSpPr>
        <xdr:cNvPr id="440" name="n_2mainValue【市民会館】&#10;有形固定資産減価償却率"/>
        <xdr:cNvSpPr txBox="1"/>
      </xdr:nvSpPr>
      <xdr:spPr>
        <a:xfrm>
          <a:off x="2705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108329</xdr:rowOff>
    </xdr:from>
    <xdr:ext cx="405111" cy="259045"/>
    <xdr:sp macro="" textlink="">
      <xdr:nvSpPr>
        <xdr:cNvPr id="441" name="n_3mainValue【市民会館】&#10;有形固定資産減価償却率"/>
        <xdr:cNvSpPr txBox="1"/>
      </xdr:nvSpPr>
      <xdr:spPr>
        <a:xfrm>
          <a:off x="1816744" y="1862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72407</xdr:rowOff>
    </xdr:from>
    <xdr:ext cx="405111" cy="259045"/>
    <xdr:sp macro="" textlink="">
      <xdr:nvSpPr>
        <xdr:cNvPr id="442" name="n_4mainValue【市民会館】&#10;有形固定資産減価償却率"/>
        <xdr:cNvSpPr txBox="1"/>
      </xdr:nvSpPr>
      <xdr:spPr>
        <a:xfrm>
          <a:off x="927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9414</xdr:rowOff>
    </xdr:from>
    <xdr:ext cx="469744" cy="259045"/>
    <xdr:sp macro="" textlink="">
      <xdr:nvSpPr>
        <xdr:cNvPr id="469" name="【市民会館】&#10;一人当たり面積平均値テキスト"/>
        <xdr:cNvSpPr txBox="1"/>
      </xdr:nvSpPr>
      <xdr:spPr>
        <a:xfrm>
          <a:off x="10515600" y="17840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80" name="楕円 479"/>
        <xdr:cNvSpPr/>
      </xdr:nvSpPr>
      <xdr:spPr>
        <a:xfrm>
          <a:off x="10426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12971</xdr:rowOff>
    </xdr:from>
    <xdr:ext cx="469744" cy="259045"/>
    <xdr:sp macro="" textlink="">
      <xdr:nvSpPr>
        <xdr:cNvPr id="481" name="【市民会館】&#10;一人当たり面積該当値テキスト"/>
        <xdr:cNvSpPr txBox="1"/>
      </xdr:nvSpPr>
      <xdr:spPr>
        <a:xfrm>
          <a:off x="10515600"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482" name="楕円 481"/>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85344</xdr:rowOff>
    </xdr:to>
    <xdr:cxnSp macro="">
      <xdr:nvCxnSpPr>
        <xdr:cNvPr id="483" name="直線コネクタ 482"/>
        <xdr:cNvCxnSpPr/>
      </xdr:nvCxnSpPr>
      <xdr:spPr>
        <a:xfrm>
          <a:off x="9639300" y="1825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84" name="楕円 483"/>
        <xdr:cNvSpPr/>
      </xdr:nvSpPr>
      <xdr:spPr>
        <a:xfrm>
          <a:off x="8699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89915</xdr:rowOff>
    </xdr:to>
    <xdr:cxnSp macro="">
      <xdr:nvCxnSpPr>
        <xdr:cNvPr id="485" name="直線コネクタ 484"/>
        <xdr:cNvCxnSpPr/>
      </xdr:nvCxnSpPr>
      <xdr:spPr>
        <a:xfrm flipV="1">
          <a:off x="8750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43687</xdr:rowOff>
    </xdr:from>
    <xdr:to>
      <xdr:col>41</xdr:col>
      <xdr:colOff>101600</xdr:colOff>
      <xdr:row>106</xdr:row>
      <xdr:rowOff>145287</xdr:rowOff>
    </xdr:to>
    <xdr:sp macro="" textlink="">
      <xdr:nvSpPr>
        <xdr:cNvPr id="486" name="楕円 485"/>
        <xdr:cNvSpPr/>
      </xdr:nvSpPr>
      <xdr:spPr>
        <a:xfrm>
          <a:off x="781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89915</xdr:rowOff>
    </xdr:from>
    <xdr:to>
      <xdr:col>45</xdr:col>
      <xdr:colOff>177800</xdr:colOff>
      <xdr:row>106</xdr:row>
      <xdr:rowOff>94487</xdr:rowOff>
    </xdr:to>
    <xdr:cxnSp macro="">
      <xdr:nvCxnSpPr>
        <xdr:cNvPr id="487" name="直線コネクタ 486"/>
        <xdr:cNvCxnSpPr/>
      </xdr:nvCxnSpPr>
      <xdr:spPr>
        <a:xfrm flipV="1">
          <a:off x="7861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88" name="楕円 487"/>
        <xdr:cNvSpPr/>
      </xdr:nvSpPr>
      <xdr:spPr>
        <a:xfrm>
          <a:off x="692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94487</xdr:rowOff>
    </xdr:from>
    <xdr:to>
      <xdr:col>41</xdr:col>
      <xdr:colOff>50800</xdr:colOff>
      <xdr:row>106</xdr:row>
      <xdr:rowOff>94487</xdr:rowOff>
    </xdr:to>
    <xdr:cxnSp macro="">
      <xdr:nvCxnSpPr>
        <xdr:cNvPr id="489" name="直線コネクタ 488"/>
        <xdr:cNvCxnSpPr/>
      </xdr:nvCxnSpPr>
      <xdr:spPr>
        <a:xfrm>
          <a:off x="6972300" y="1826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118381</xdr:rowOff>
    </xdr:from>
    <xdr:ext cx="469744" cy="259045"/>
    <xdr:sp macro="" textlink="">
      <xdr:nvSpPr>
        <xdr:cNvPr id="490" name="n_1aveValue【市民会館】&#10;一人当たり面積"/>
        <xdr:cNvSpPr txBox="1"/>
      </xdr:nvSpPr>
      <xdr:spPr>
        <a:xfrm>
          <a:off x="9391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127271</xdr:rowOff>
    </xdr:from>
    <xdr:ext cx="469744" cy="259045"/>
    <xdr:sp macro="" textlink="">
      <xdr:nvSpPr>
        <xdr:cNvPr id="494" name="n_1mainValue【市民会館】&#10;一人当たり面積"/>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95" name="n_2main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136414</xdr:rowOff>
    </xdr:from>
    <xdr:ext cx="469744" cy="259045"/>
    <xdr:sp macro="" textlink="">
      <xdr:nvSpPr>
        <xdr:cNvPr id="496" name="n_3mainValue【市民会館】&#10;一人当たり面積"/>
        <xdr:cNvSpPr txBox="1"/>
      </xdr:nvSpPr>
      <xdr:spPr>
        <a:xfrm>
          <a:off x="7626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136414</xdr:rowOff>
    </xdr:from>
    <xdr:ext cx="469744" cy="259045"/>
    <xdr:sp macro="" textlink="">
      <xdr:nvSpPr>
        <xdr:cNvPr id="497" name="n_4mainValue【市民会館】&#10;一人当たり面積"/>
        <xdr:cNvSpPr txBox="1"/>
      </xdr:nvSpPr>
      <xdr:spPr>
        <a:xfrm>
          <a:off x="6737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85816</xdr:rowOff>
    </xdr:from>
    <xdr:to>
      <xdr:col>85</xdr:col>
      <xdr:colOff>177800</xdr:colOff>
      <xdr:row>41</xdr:row>
      <xdr:rowOff>15966</xdr:rowOff>
    </xdr:to>
    <xdr:sp macro="" textlink="">
      <xdr:nvSpPr>
        <xdr:cNvPr id="539" name="楕円 538"/>
        <xdr:cNvSpPr/>
      </xdr:nvSpPr>
      <xdr:spPr>
        <a:xfrm>
          <a:off x="162687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64243</xdr:rowOff>
    </xdr:from>
    <xdr:ext cx="405111" cy="259045"/>
    <xdr:sp macro="" textlink="">
      <xdr:nvSpPr>
        <xdr:cNvPr id="540" name="【一般廃棄物処理施設】&#10;有形固定資産減価償却率該当値テキスト"/>
        <xdr:cNvSpPr txBox="1"/>
      </xdr:nvSpPr>
      <xdr:spPr>
        <a:xfrm>
          <a:off x="16357600"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40096</xdr:rowOff>
    </xdr:from>
    <xdr:to>
      <xdr:col>81</xdr:col>
      <xdr:colOff>101600</xdr:colOff>
      <xdr:row>40</xdr:row>
      <xdr:rowOff>141696</xdr:rowOff>
    </xdr:to>
    <xdr:sp macro="" textlink="">
      <xdr:nvSpPr>
        <xdr:cNvPr id="541" name="楕円 540"/>
        <xdr:cNvSpPr/>
      </xdr:nvSpPr>
      <xdr:spPr>
        <a:xfrm>
          <a:off x="15430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90896</xdr:rowOff>
    </xdr:from>
    <xdr:to>
      <xdr:col>85</xdr:col>
      <xdr:colOff>127000</xdr:colOff>
      <xdr:row>40</xdr:row>
      <xdr:rowOff>136616</xdr:rowOff>
    </xdr:to>
    <xdr:cxnSp macro="">
      <xdr:nvCxnSpPr>
        <xdr:cNvPr id="542" name="直線コネクタ 541"/>
        <xdr:cNvCxnSpPr/>
      </xdr:nvCxnSpPr>
      <xdr:spPr>
        <a:xfrm>
          <a:off x="15481300" y="69488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167459</xdr:rowOff>
    </xdr:from>
    <xdr:to>
      <xdr:col>76</xdr:col>
      <xdr:colOff>165100</xdr:colOff>
      <xdr:row>40</xdr:row>
      <xdr:rowOff>97609</xdr:rowOff>
    </xdr:to>
    <xdr:sp macro="" textlink="">
      <xdr:nvSpPr>
        <xdr:cNvPr id="543" name="楕円 542"/>
        <xdr:cNvSpPr/>
      </xdr:nvSpPr>
      <xdr:spPr>
        <a:xfrm>
          <a:off x="14541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46809</xdr:rowOff>
    </xdr:from>
    <xdr:to>
      <xdr:col>81</xdr:col>
      <xdr:colOff>50800</xdr:colOff>
      <xdr:row>40</xdr:row>
      <xdr:rowOff>90896</xdr:rowOff>
    </xdr:to>
    <xdr:cxnSp macro="">
      <xdr:nvCxnSpPr>
        <xdr:cNvPr id="544" name="直線コネクタ 543"/>
        <xdr:cNvCxnSpPr/>
      </xdr:nvCxnSpPr>
      <xdr:spPr>
        <a:xfrm>
          <a:off x="14592300" y="69048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xdr:rowOff>
    </xdr:from>
    <xdr:to>
      <xdr:col>72</xdr:col>
      <xdr:colOff>38100</xdr:colOff>
      <xdr:row>40</xdr:row>
      <xdr:rowOff>115570</xdr:rowOff>
    </xdr:to>
    <xdr:sp macro="" textlink="">
      <xdr:nvSpPr>
        <xdr:cNvPr id="545" name="楕円 544"/>
        <xdr:cNvSpPr/>
      </xdr:nvSpPr>
      <xdr:spPr>
        <a:xfrm>
          <a:off x="1365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46809</xdr:rowOff>
    </xdr:from>
    <xdr:to>
      <xdr:col>76</xdr:col>
      <xdr:colOff>114300</xdr:colOff>
      <xdr:row>40</xdr:row>
      <xdr:rowOff>64770</xdr:rowOff>
    </xdr:to>
    <xdr:cxnSp macro="">
      <xdr:nvCxnSpPr>
        <xdr:cNvPr id="546" name="直線コネクタ 545"/>
        <xdr:cNvCxnSpPr/>
      </xdr:nvCxnSpPr>
      <xdr:spPr>
        <a:xfrm flipV="1">
          <a:off x="13703300" y="69048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144599</xdr:rowOff>
    </xdr:from>
    <xdr:to>
      <xdr:col>67</xdr:col>
      <xdr:colOff>101600</xdr:colOff>
      <xdr:row>40</xdr:row>
      <xdr:rowOff>74749</xdr:rowOff>
    </xdr:to>
    <xdr:sp macro="" textlink="">
      <xdr:nvSpPr>
        <xdr:cNvPr id="547" name="楕円 546"/>
        <xdr:cNvSpPr/>
      </xdr:nvSpPr>
      <xdr:spPr>
        <a:xfrm>
          <a:off x="12763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64770</xdr:rowOff>
    </xdr:to>
    <xdr:cxnSp macro="">
      <xdr:nvCxnSpPr>
        <xdr:cNvPr id="548" name="直線コネクタ 547"/>
        <xdr:cNvCxnSpPr/>
      </xdr:nvCxnSpPr>
      <xdr:spPr>
        <a:xfrm>
          <a:off x="12814300" y="68819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132823</xdr:rowOff>
    </xdr:from>
    <xdr:ext cx="405111" cy="259045"/>
    <xdr:sp macro="" textlink="">
      <xdr:nvSpPr>
        <xdr:cNvPr id="553" name="n_1mainValue【一般廃棄物処理施設】&#10;有形固定資産減価償却率"/>
        <xdr:cNvSpPr txBox="1"/>
      </xdr:nvSpPr>
      <xdr:spPr>
        <a:xfrm>
          <a:off x="15266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88736</xdr:rowOff>
    </xdr:from>
    <xdr:ext cx="405111" cy="259045"/>
    <xdr:sp macro="" textlink="">
      <xdr:nvSpPr>
        <xdr:cNvPr id="554" name="n_2mainValue【一般廃棄物処理施設】&#10;有形固定資産減価償却率"/>
        <xdr:cNvSpPr txBox="1"/>
      </xdr:nvSpPr>
      <xdr:spPr>
        <a:xfrm>
          <a:off x="14389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106697</xdr:rowOff>
    </xdr:from>
    <xdr:ext cx="405111" cy="259045"/>
    <xdr:sp macro="" textlink="">
      <xdr:nvSpPr>
        <xdr:cNvPr id="555" name="n_3mainValue【一般廃棄物処理施設】&#10;有形固定資産減価償却率"/>
        <xdr:cNvSpPr txBox="1"/>
      </xdr:nvSpPr>
      <xdr:spPr>
        <a:xfrm>
          <a:off x="13500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65876</xdr:rowOff>
    </xdr:from>
    <xdr:ext cx="405111" cy="259045"/>
    <xdr:sp macro="" textlink="">
      <xdr:nvSpPr>
        <xdr:cNvPr id="556" name="n_4mainValue【一般廃棄物処理施設】&#10;有形固定資産減価償却率"/>
        <xdr:cNvSpPr txBox="1"/>
      </xdr:nvSpPr>
      <xdr:spPr>
        <a:xfrm>
          <a:off x="12611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44603</xdr:rowOff>
    </xdr:from>
    <xdr:to>
      <xdr:col>116</xdr:col>
      <xdr:colOff>114300</xdr:colOff>
      <xdr:row>41</xdr:row>
      <xdr:rowOff>146203</xdr:rowOff>
    </xdr:to>
    <xdr:sp macro="" textlink="">
      <xdr:nvSpPr>
        <xdr:cNvPr id="594" name="楕円 593"/>
        <xdr:cNvSpPr/>
      </xdr:nvSpPr>
      <xdr:spPr>
        <a:xfrm>
          <a:off x="22110700" y="70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130980</xdr:rowOff>
    </xdr:from>
    <xdr:ext cx="469744" cy="259045"/>
    <xdr:sp macro="" textlink="">
      <xdr:nvSpPr>
        <xdr:cNvPr id="595" name="【一般廃棄物処理施設】&#10;一人当たり有形固定資産（償却資産）額該当値テキスト"/>
        <xdr:cNvSpPr txBox="1"/>
      </xdr:nvSpPr>
      <xdr:spPr>
        <a:xfrm>
          <a:off x="22199600" y="69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44918</xdr:rowOff>
    </xdr:from>
    <xdr:to>
      <xdr:col>112</xdr:col>
      <xdr:colOff>38100</xdr:colOff>
      <xdr:row>41</xdr:row>
      <xdr:rowOff>146518</xdr:rowOff>
    </xdr:to>
    <xdr:sp macro="" textlink="">
      <xdr:nvSpPr>
        <xdr:cNvPr id="596" name="楕円 595"/>
        <xdr:cNvSpPr/>
      </xdr:nvSpPr>
      <xdr:spPr>
        <a:xfrm>
          <a:off x="21272500" y="707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95403</xdr:rowOff>
    </xdr:from>
    <xdr:to>
      <xdr:col>116</xdr:col>
      <xdr:colOff>63500</xdr:colOff>
      <xdr:row>41</xdr:row>
      <xdr:rowOff>95718</xdr:rowOff>
    </xdr:to>
    <xdr:cxnSp macro="">
      <xdr:nvCxnSpPr>
        <xdr:cNvPr id="597" name="直線コネクタ 596"/>
        <xdr:cNvCxnSpPr/>
      </xdr:nvCxnSpPr>
      <xdr:spPr>
        <a:xfrm flipV="1">
          <a:off x="21323300" y="7124853"/>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45220</xdr:rowOff>
    </xdr:from>
    <xdr:to>
      <xdr:col>107</xdr:col>
      <xdr:colOff>101600</xdr:colOff>
      <xdr:row>41</xdr:row>
      <xdr:rowOff>146820</xdr:rowOff>
    </xdr:to>
    <xdr:sp macro="" textlink="">
      <xdr:nvSpPr>
        <xdr:cNvPr id="598" name="楕円 597"/>
        <xdr:cNvSpPr/>
      </xdr:nvSpPr>
      <xdr:spPr>
        <a:xfrm>
          <a:off x="20383500" y="70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95718</xdr:rowOff>
    </xdr:from>
    <xdr:to>
      <xdr:col>111</xdr:col>
      <xdr:colOff>177800</xdr:colOff>
      <xdr:row>41</xdr:row>
      <xdr:rowOff>96020</xdr:rowOff>
    </xdr:to>
    <xdr:cxnSp macro="">
      <xdr:nvCxnSpPr>
        <xdr:cNvPr id="599" name="直線コネクタ 598"/>
        <xdr:cNvCxnSpPr/>
      </xdr:nvCxnSpPr>
      <xdr:spPr>
        <a:xfrm flipV="1">
          <a:off x="20434300" y="7125168"/>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45133</xdr:rowOff>
    </xdr:from>
    <xdr:to>
      <xdr:col>102</xdr:col>
      <xdr:colOff>165100</xdr:colOff>
      <xdr:row>41</xdr:row>
      <xdr:rowOff>146733</xdr:rowOff>
    </xdr:to>
    <xdr:sp macro="" textlink="">
      <xdr:nvSpPr>
        <xdr:cNvPr id="600" name="楕円 599"/>
        <xdr:cNvSpPr/>
      </xdr:nvSpPr>
      <xdr:spPr>
        <a:xfrm>
          <a:off x="19494500" y="70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95933</xdr:rowOff>
    </xdr:from>
    <xdr:to>
      <xdr:col>107</xdr:col>
      <xdr:colOff>50800</xdr:colOff>
      <xdr:row>41</xdr:row>
      <xdr:rowOff>96020</xdr:rowOff>
    </xdr:to>
    <xdr:cxnSp macro="">
      <xdr:nvCxnSpPr>
        <xdr:cNvPr id="601" name="直線コネクタ 600"/>
        <xdr:cNvCxnSpPr/>
      </xdr:nvCxnSpPr>
      <xdr:spPr>
        <a:xfrm>
          <a:off x="19545300" y="7125383"/>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45526</xdr:rowOff>
    </xdr:from>
    <xdr:to>
      <xdr:col>98</xdr:col>
      <xdr:colOff>38100</xdr:colOff>
      <xdr:row>41</xdr:row>
      <xdr:rowOff>147126</xdr:rowOff>
    </xdr:to>
    <xdr:sp macro="" textlink="">
      <xdr:nvSpPr>
        <xdr:cNvPr id="602" name="楕円 601"/>
        <xdr:cNvSpPr/>
      </xdr:nvSpPr>
      <xdr:spPr>
        <a:xfrm>
          <a:off x="18605500" y="70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95933</xdr:rowOff>
    </xdr:from>
    <xdr:to>
      <xdr:col>102</xdr:col>
      <xdr:colOff>114300</xdr:colOff>
      <xdr:row>41</xdr:row>
      <xdr:rowOff>96326</xdr:rowOff>
    </xdr:to>
    <xdr:cxnSp macro="">
      <xdr:nvCxnSpPr>
        <xdr:cNvPr id="603" name="直線コネクタ 602"/>
        <xdr:cNvCxnSpPr/>
      </xdr:nvCxnSpPr>
      <xdr:spPr>
        <a:xfrm flipV="1">
          <a:off x="18656300" y="7125383"/>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137645</xdr:rowOff>
    </xdr:from>
    <xdr:ext cx="469744" cy="259045"/>
    <xdr:sp macro="" textlink="">
      <xdr:nvSpPr>
        <xdr:cNvPr id="608" name="n_1mainValue【一般廃棄物処理施設】&#10;一人当たり有形固定資産（償却資産）額"/>
        <xdr:cNvSpPr txBox="1"/>
      </xdr:nvSpPr>
      <xdr:spPr>
        <a:xfrm>
          <a:off x="21075728" y="716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137947</xdr:rowOff>
    </xdr:from>
    <xdr:ext cx="469744" cy="259045"/>
    <xdr:sp macro="" textlink="">
      <xdr:nvSpPr>
        <xdr:cNvPr id="609" name="n_2mainValue【一般廃棄物処理施設】&#10;一人当たり有形固定資産（償却資産）額"/>
        <xdr:cNvSpPr txBox="1"/>
      </xdr:nvSpPr>
      <xdr:spPr>
        <a:xfrm>
          <a:off x="20199428" y="71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137860</xdr:rowOff>
    </xdr:from>
    <xdr:ext cx="469744" cy="259045"/>
    <xdr:sp macro="" textlink="">
      <xdr:nvSpPr>
        <xdr:cNvPr id="610" name="n_3mainValue【一般廃棄物処理施設】&#10;一人当たり有形固定資産（償却資産）額"/>
        <xdr:cNvSpPr txBox="1"/>
      </xdr:nvSpPr>
      <xdr:spPr>
        <a:xfrm>
          <a:off x="19310428" y="716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138253</xdr:rowOff>
    </xdr:from>
    <xdr:ext cx="469744" cy="259045"/>
    <xdr:sp macro="" textlink="">
      <xdr:nvSpPr>
        <xdr:cNvPr id="611" name="n_4mainValue【一般廃棄物処理施設】&#10;一人当たり有形固定資産（償却資産）額"/>
        <xdr:cNvSpPr txBox="1"/>
      </xdr:nvSpPr>
      <xdr:spPr>
        <a:xfrm>
          <a:off x="18421428" y="716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653" name="楕円 652"/>
        <xdr:cNvSpPr/>
      </xdr:nvSpPr>
      <xdr:spPr>
        <a:xfrm>
          <a:off x="16268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74584</xdr:rowOff>
    </xdr:from>
    <xdr:ext cx="405111" cy="259045"/>
    <xdr:sp macro="" textlink="">
      <xdr:nvSpPr>
        <xdr:cNvPr id="654" name="【保健センター・保健所】&#10;有形固定資産減価償却率該当値テキスト"/>
        <xdr:cNvSpPr txBox="1"/>
      </xdr:nvSpPr>
      <xdr:spPr>
        <a:xfrm>
          <a:off x="16357600"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60234</xdr:rowOff>
    </xdr:from>
    <xdr:to>
      <xdr:col>81</xdr:col>
      <xdr:colOff>101600</xdr:colOff>
      <xdr:row>59</xdr:row>
      <xdr:rowOff>161834</xdr:rowOff>
    </xdr:to>
    <xdr:sp macro="" textlink="">
      <xdr:nvSpPr>
        <xdr:cNvPr id="655" name="楕円 654"/>
        <xdr:cNvSpPr/>
      </xdr:nvSpPr>
      <xdr:spPr>
        <a:xfrm>
          <a:off x="15430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111034</xdr:rowOff>
    </xdr:from>
    <xdr:to>
      <xdr:col>85</xdr:col>
      <xdr:colOff>127000</xdr:colOff>
      <xdr:row>59</xdr:row>
      <xdr:rowOff>146957</xdr:rowOff>
    </xdr:to>
    <xdr:cxnSp macro="">
      <xdr:nvCxnSpPr>
        <xdr:cNvPr id="656" name="直線コネクタ 655"/>
        <xdr:cNvCxnSpPr/>
      </xdr:nvCxnSpPr>
      <xdr:spPr>
        <a:xfrm>
          <a:off x="15481300" y="102265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57" name="楕円 656"/>
        <xdr:cNvSpPr/>
      </xdr:nvSpPr>
      <xdr:spPr>
        <a:xfrm>
          <a:off x="14541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75112</xdr:rowOff>
    </xdr:from>
    <xdr:to>
      <xdr:col>81</xdr:col>
      <xdr:colOff>50800</xdr:colOff>
      <xdr:row>59</xdr:row>
      <xdr:rowOff>111034</xdr:rowOff>
    </xdr:to>
    <xdr:cxnSp macro="">
      <xdr:nvCxnSpPr>
        <xdr:cNvPr id="658" name="直線コネクタ 657"/>
        <xdr:cNvCxnSpPr/>
      </xdr:nvCxnSpPr>
      <xdr:spPr>
        <a:xfrm>
          <a:off x="14592300" y="101906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659" name="楕円 658"/>
        <xdr:cNvSpPr/>
      </xdr:nvSpPr>
      <xdr:spPr>
        <a:xfrm>
          <a:off x="13652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75112</xdr:rowOff>
    </xdr:to>
    <xdr:cxnSp macro="">
      <xdr:nvCxnSpPr>
        <xdr:cNvPr id="660" name="直線コネクタ 659"/>
        <xdr:cNvCxnSpPr/>
      </xdr:nvCxnSpPr>
      <xdr:spPr>
        <a:xfrm>
          <a:off x="13703300" y="101661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123916</xdr:rowOff>
    </xdr:from>
    <xdr:to>
      <xdr:col>67</xdr:col>
      <xdr:colOff>101600</xdr:colOff>
      <xdr:row>59</xdr:row>
      <xdr:rowOff>54066</xdr:rowOff>
    </xdr:to>
    <xdr:sp macro="" textlink="">
      <xdr:nvSpPr>
        <xdr:cNvPr id="661" name="楕円 660"/>
        <xdr:cNvSpPr/>
      </xdr:nvSpPr>
      <xdr:spPr>
        <a:xfrm>
          <a:off x="12763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3266</xdr:rowOff>
    </xdr:from>
    <xdr:to>
      <xdr:col>71</xdr:col>
      <xdr:colOff>177800</xdr:colOff>
      <xdr:row>59</xdr:row>
      <xdr:rowOff>50619</xdr:rowOff>
    </xdr:to>
    <xdr:cxnSp macro="">
      <xdr:nvCxnSpPr>
        <xdr:cNvPr id="662" name="直線コネクタ 661"/>
        <xdr:cNvCxnSpPr/>
      </xdr:nvCxnSpPr>
      <xdr:spPr>
        <a:xfrm>
          <a:off x="12814300" y="101188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6" name="n_4ave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6911</xdr:rowOff>
    </xdr:from>
    <xdr:ext cx="405111" cy="259045"/>
    <xdr:sp macro="" textlink="">
      <xdr:nvSpPr>
        <xdr:cNvPr id="667" name="n_1main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68" name="n_2main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669" name="n_3mainValue【保健センター・保健所】&#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70593</xdr:rowOff>
    </xdr:from>
    <xdr:ext cx="405111" cy="259045"/>
    <xdr:sp macro="" textlink="">
      <xdr:nvSpPr>
        <xdr:cNvPr id="670" name="n_4mainValue【保健センター・保健所】&#10;有形固定資産減価償却率"/>
        <xdr:cNvSpPr txBox="1"/>
      </xdr:nvSpPr>
      <xdr:spPr>
        <a:xfrm>
          <a:off x="12611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99"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36830</xdr:rowOff>
    </xdr:from>
    <xdr:to>
      <xdr:col>116</xdr:col>
      <xdr:colOff>114300</xdr:colOff>
      <xdr:row>61</xdr:row>
      <xdr:rowOff>138430</xdr:rowOff>
    </xdr:to>
    <xdr:sp macro="" textlink="">
      <xdr:nvSpPr>
        <xdr:cNvPr id="710" name="楕円 709"/>
        <xdr:cNvSpPr/>
      </xdr:nvSpPr>
      <xdr:spPr>
        <a:xfrm>
          <a:off x="22110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59707</xdr:rowOff>
    </xdr:from>
    <xdr:ext cx="469744" cy="259045"/>
    <xdr:sp macro="" textlink="">
      <xdr:nvSpPr>
        <xdr:cNvPr id="711" name="【保健センター・保健所】&#10;一人当たり面積該当値テキスト"/>
        <xdr:cNvSpPr txBox="1"/>
      </xdr:nvSpPr>
      <xdr:spPr>
        <a:xfrm>
          <a:off x="22199600"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36830</xdr:rowOff>
    </xdr:from>
    <xdr:to>
      <xdr:col>112</xdr:col>
      <xdr:colOff>38100</xdr:colOff>
      <xdr:row>61</xdr:row>
      <xdr:rowOff>138430</xdr:rowOff>
    </xdr:to>
    <xdr:sp macro="" textlink="">
      <xdr:nvSpPr>
        <xdr:cNvPr id="712" name="楕円 711"/>
        <xdr:cNvSpPr/>
      </xdr:nvSpPr>
      <xdr:spPr>
        <a:xfrm>
          <a:off x="2127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87630</xdr:rowOff>
    </xdr:from>
    <xdr:to>
      <xdr:col>116</xdr:col>
      <xdr:colOff>63500</xdr:colOff>
      <xdr:row>61</xdr:row>
      <xdr:rowOff>87630</xdr:rowOff>
    </xdr:to>
    <xdr:cxnSp macro="">
      <xdr:nvCxnSpPr>
        <xdr:cNvPr id="713" name="直線コネクタ 712"/>
        <xdr:cNvCxnSpPr/>
      </xdr:nvCxnSpPr>
      <xdr:spPr>
        <a:xfrm>
          <a:off x="21323300" y="1054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14" name="楕円 713"/>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87630</xdr:rowOff>
    </xdr:from>
    <xdr:to>
      <xdr:col>111</xdr:col>
      <xdr:colOff>177800</xdr:colOff>
      <xdr:row>61</xdr:row>
      <xdr:rowOff>95250</xdr:rowOff>
    </xdr:to>
    <xdr:cxnSp macro="">
      <xdr:nvCxnSpPr>
        <xdr:cNvPr id="715" name="直線コネクタ 714"/>
        <xdr:cNvCxnSpPr/>
      </xdr:nvCxnSpPr>
      <xdr:spPr>
        <a:xfrm flipV="1">
          <a:off x="20434300" y="1054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16" name="楕円 715"/>
        <xdr:cNvSpPr/>
      </xdr:nvSpPr>
      <xdr:spPr>
        <a:xfrm>
          <a:off x="19494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717" name="直線コネクタ 716"/>
        <xdr:cNvCxnSpPr/>
      </xdr:nvCxnSpPr>
      <xdr:spPr>
        <a:xfrm>
          <a:off x="19545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18" name="楕円 717"/>
        <xdr:cNvSpPr/>
      </xdr:nvSpPr>
      <xdr:spPr>
        <a:xfrm>
          <a:off x="18605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95250</xdr:rowOff>
    </xdr:to>
    <xdr:cxnSp macro="">
      <xdr:nvCxnSpPr>
        <xdr:cNvPr id="719" name="直線コネクタ 718"/>
        <xdr:cNvCxnSpPr/>
      </xdr:nvCxnSpPr>
      <xdr:spPr>
        <a:xfrm>
          <a:off x="18656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720"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21"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22" name="n_3aveValue【保健センター・保健所】&#10;一人当たり面積"/>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23" name="n_4aveValue【保健センター・保健所】&#10;一人当たり面積"/>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154957</xdr:rowOff>
    </xdr:from>
    <xdr:ext cx="469744" cy="259045"/>
    <xdr:sp macro="" textlink="">
      <xdr:nvSpPr>
        <xdr:cNvPr id="724" name="n_1mainValue【保健センター・保健所】&#10;一人当たり面積"/>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25" name="n_2mainValue【保健センター・保健所】&#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26" name="n_3main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162577</xdr:rowOff>
    </xdr:from>
    <xdr:ext cx="469744" cy="259045"/>
    <xdr:sp macro="" textlink="">
      <xdr:nvSpPr>
        <xdr:cNvPr id="727" name="n_4mainValue【保健センター・保健所】&#10;一人当たり面積"/>
        <xdr:cNvSpPr txBox="1"/>
      </xdr:nvSpPr>
      <xdr:spPr>
        <a:xfrm>
          <a:off x="18421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8" name="【消防施設】&#10;有形固定資産減価償却率平均値テキスト"/>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72208</xdr:rowOff>
    </xdr:from>
    <xdr:to>
      <xdr:col>85</xdr:col>
      <xdr:colOff>177800</xdr:colOff>
      <xdr:row>85</xdr:row>
      <xdr:rowOff>2358</xdr:rowOff>
    </xdr:to>
    <xdr:sp macro="" textlink="">
      <xdr:nvSpPr>
        <xdr:cNvPr id="769" name="楕円 768"/>
        <xdr:cNvSpPr/>
      </xdr:nvSpPr>
      <xdr:spPr>
        <a:xfrm>
          <a:off x="16268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50635</xdr:rowOff>
    </xdr:from>
    <xdr:ext cx="405111" cy="259045"/>
    <xdr:sp macro="" textlink="">
      <xdr:nvSpPr>
        <xdr:cNvPr id="770" name="【消防施設】&#10;有形固定資産減価償却率該当値テキスト"/>
        <xdr:cNvSpPr txBox="1"/>
      </xdr:nvSpPr>
      <xdr:spPr>
        <a:xfrm>
          <a:off x="16357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50981</xdr:rowOff>
    </xdr:from>
    <xdr:to>
      <xdr:col>81</xdr:col>
      <xdr:colOff>101600</xdr:colOff>
      <xdr:row>84</xdr:row>
      <xdr:rowOff>152581</xdr:rowOff>
    </xdr:to>
    <xdr:sp macro="" textlink="">
      <xdr:nvSpPr>
        <xdr:cNvPr id="771" name="楕円 770"/>
        <xdr:cNvSpPr/>
      </xdr:nvSpPr>
      <xdr:spPr>
        <a:xfrm>
          <a:off x="15430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101781</xdr:rowOff>
    </xdr:from>
    <xdr:to>
      <xdr:col>85</xdr:col>
      <xdr:colOff>127000</xdr:colOff>
      <xdr:row>84</xdr:row>
      <xdr:rowOff>123008</xdr:rowOff>
    </xdr:to>
    <xdr:cxnSp macro="">
      <xdr:nvCxnSpPr>
        <xdr:cNvPr id="772" name="直線コネクタ 771"/>
        <xdr:cNvCxnSpPr/>
      </xdr:nvCxnSpPr>
      <xdr:spPr>
        <a:xfrm>
          <a:off x="15481300" y="1450358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773" name="楕円 772"/>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101781</xdr:rowOff>
    </xdr:to>
    <xdr:cxnSp macro="">
      <xdr:nvCxnSpPr>
        <xdr:cNvPr id="774" name="直線コネクタ 773"/>
        <xdr:cNvCxnSpPr/>
      </xdr:nvCxnSpPr>
      <xdr:spPr>
        <a:xfrm>
          <a:off x="14592300" y="144937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31387</xdr:rowOff>
    </xdr:from>
    <xdr:to>
      <xdr:col>72</xdr:col>
      <xdr:colOff>38100</xdr:colOff>
      <xdr:row>84</xdr:row>
      <xdr:rowOff>132987</xdr:rowOff>
    </xdr:to>
    <xdr:sp macro="" textlink="">
      <xdr:nvSpPr>
        <xdr:cNvPr id="775" name="楕円 774"/>
        <xdr:cNvSpPr/>
      </xdr:nvSpPr>
      <xdr:spPr>
        <a:xfrm>
          <a:off x="13652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82187</xdr:rowOff>
    </xdr:from>
    <xdr:to>
      <xdr:col>76</xdr:col>
      <xdr:colOff>114300</xdr:colOff>
      <xdr:row>84</xdr:row>
      <xdr:rowOff>91984</xdr:rowOff>
    </xdr:to>
    <xdr:cxnSp macro="">
      <xdr:nvCxnSpPr>
        <xdr:cNvPr id="776" name="直線コネクタ 775"/>
        <xdr:cNvCxnSpPr/>
      </xdr:nvCxnSpPr>
      <xdr:spPr>
        <a:xfrm>
          <a:off x="13703300" y="144839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xdr:rowOff>
    </xdr:from>
    <xdr:to>
      <xdr:col>67</xdr:col>
      <xdr:colOff>101600</xdr:colOff>
      <xdr:row>84</xdr:row>
      <xdr:rowOff>110127</xdr:rowOff>
    </xdr:to>
    <xdr:sp macro="" textlink="">
      <xdr:nvSpPr>
        <xdr:cNvPr id="777" name="楕円 776"/>
        <xdr:cNvSpPr/>
      </xdr:nvSpPr>
      <xdr:spPr>
        <a:xfrm>
          <a:off x="12763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59327</xdr:rowOff>
    </xdr:from>
    <xdr:to>
      <xdr:col>71</xdr:col>
      <xdr:colOff>177800</xdr:colOff>
      <xdr:row>84</xdr:row>
      <xdr:rowOff>82187</xdr:rowOff>
    </xdr:to>
    <xdr:cxnSp macro="">
      <xdr:nvCxnSpPr>
        <xdr:cNvPr id="778" name="直線コネクタ 777"/>
        <xdr:cNvCxnSpPr/>
      </xdr:nvCxnSpPr>
      <xdr:spPr>
        <a:xfrm>
          <a:off x="12814300" y="144611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79"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143708</xdr:rowOff>
    </xdr:from>
    <xdr:ext cx="405111" cy="259045"/>
    <xdr:sp macro="" textlink="">
      <xdr:nvSpPr>
        <xdr:cNvPr id="783" name="n_1mainValue【消防施設】&#10;有形固定資産減価償却率"/>
        <xdr:cNvSpPr txBox="1"/>
      </xdr:nvSpPr>
      <xdr:spPr>
        <a:xfrm>
          <a:off x="15266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784" name="n_2mainValue【消防施設】&#10;有形固定資産減価償却率"/>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124114</xdr:rowOff>
    </xdr:from>
    <xdr:ext cx="405111" cy="259045"/>
    <xdr:sp macro="" textlink="">
      <xdr:nvSpPr>
        <xdr:cNvPr id="785" name="n_3mainValue【消防施設】&#10;有形固定資産減価償却率"/>
        <xdr:cNvSpPr txBox="1"/>
      </xdr:nvSpPr>
      <xdr:spPr>
        <a:xfrm>
          <a:off x="13500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101254</xdr:rowOff>
    </xdr:from>
    <xdr:ext cx="405111" cy="259045"/>
    <xdr:sp macro="" textlink="">
      <xdr:nvSpPr>
        <xdr:cNvPr id="786" name="n_4mainValue【消防施設】&#10;有形固定資産減価償却率"/>
        <xdr:cNvSpPr txBox="1"/>
      </xdr:nvSpPr>
      <xdr:spPr>
        <a:xfrm>
          <a:off x="12611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813"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824" name="楕円 823"/>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825" name="【消防施設】&#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163322</xdr:rowOff>
    </xdr:from>
    <xdr:to>
      <xdr:col>112</xdr:col>
      <xdr:colOff>38100</xdr:colOff>
      <xdr:row>82</xdr:row>
      <xdr:rowOff>93472</xdr:rowOff>
    </xdr:to>
    <xdr:sp macro="" textlink="">
      <xdr:nvSpPr>
        <xdr:cNvPr id="826" name="楕円 825"/>
        <xdr:cNvSpPr/>
      </xdr:nvSpPr>
      <xdr:spPr>
        <a:xfrm>
          <a:off x="21272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42672</xdr:rowOff>
    </xdr:to>
    <xdr:cxnSp macro="">
      <xdr:nvCxnSpPr>
        <xdr:cNvPr id="827" name="直線コネクタ 826"/>
        <xdr:cNvCxnSpPr/>
      </xdr:nvCxnSpPr>
      <xdr:spPr>
        <a:xfrm flipV="1">
          <a:off x="21323300" y="140970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1015</xdr:rowOff>
    </xdr:from>
    <xdr:to>
      <xdr:col>107</xdr:col>
      <xdr:colOff>101600</xdr:colOff>
      <xdr:row>82</xdr:row>
      <xdr:rowOff>102615</xdr:rowOff>
    </xdr:to>
    <xdr:sp macro="" textlink="">
      <xdr:nvSpPr>
        <xdr:cNvPr id="828" name="楕円 827"/>
        <xdr:cNvSpPr/>
      </xdr:nvSpPr>
      <xdr:spPr>
        <a:xfrm>
          <a:off x="20383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42672</xdr:rowOff>
    </xdr:from>
    <xdr:to>
      <xdr:col>111</xdr:col>
      <xdr:colOff>177800</xdr:colOff>
      <xdr:row>82</xdr:row>
      <xdr:rowOff>51815</xdr:rowOff>
    </xdr:to>
    <xdr:cxnSp macro="">
      <xdr:nvCxnSpPr>
        <xdr:cNvPr id="829" name="直線コネクタ 828"/>
        <xdr:cNvCxnSpPr/>
      </xdr:nvCxnSpPr>
      <xdr:spPr>
        <a:xfrm flipV="1">
          <a:off x="20434300" y="141015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5587</xdr:rowOff>
    </xdr:from>
    <xdr:to>
      <xdr:col>102</xdr:col>
      <xdr:colOff>165100</xdr:colOff>
      <xdr:row>82</xdr:row>
      <xdr:rowOff>107187</xdr:rowOff>
    </xdr:to>
    <xdr:sp macro="" textlink="">
      <xdr:nvSpPr>
        <xdr:cNvPr id="830" name="楕円 829"/>
        <xdr:cNvSpPr/>
      </xdr:nvSpPr>
      <xdr:spPr>
        <a:xfrm>
          <a:off x="19494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51815</xdr:rowOff>
    </xdr:from>
    <xdr:to>
      <xdr:col>107</xdr:col>
      <xdr:colOff>50800</xdr:colOff>
      <xdr:row>82</xdr:row>
      <xdr:rowOff>56387</xdr:rowOff>
    </xdr:to>
    <xdr:cxnSp macro="">
      <xdr:nvCxnSpPr>
        <xdr:cNvPr id="831" name="直線コネクタ 830"/>
        <xdr:cNvCxnSpPr/>
      </xdr:nvCxnSpPr>
      <xdr:spPr>
        <a:xfrm flipV="1">
          <a:off x="19545300" y="1411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832" name="楕円 831"/>
        <xdr:cNvSpPr/>
      </xdr:nvSpPr>
      <xdr:spPr>
        <a:xfrm>
          <a:off x="18605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56387</xdr:rowOff>
    </xdr:from>
    <xdr:to>
      <xdr:col>102</xdr:col>
      <xdr:colOff>114300</xdr:colOff>
      <xdr:row>82</xdr:row>
      <xdr:rowOff>60961</xdr:rowOff>
    </xdr:to>
    <xdr:cxnSp macro="">
      <xdr:nvCxnSpPr>
        <xdr:cNvPr id="833" name="直線コネクタ 832"/>
        <xdr:cNvCxnSpPr/>
      </xdr:nvCxnSpPr>
      <xdr:spPr>
        <a:xfrm flipV="1">
          <a:off x="18656300" y="14115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34" name="n_1aveValue【消防施設】&#10;一人当たり面積"/>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35" name="n_2aveValue【消防施設】&#10;一人当たり面積"/>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36" name="n_3aveValue【消防施設】&#10;一人当たり面積"/>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37" name="n_4aveValue【消防施設】&#10;一人当たり面積"/>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109999</xdr:rowOff>
    </xdr:from>
    <xdr:ext cx="469744" cy="259045"/>
    <xdr:sp macro="" textlink="">
      <xdr:nvSpPr>
        <xdr:cNvPr id="838" name="n_1mainValue【消防施設】&#10;一人当たり面積"/>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119142</xdr:rowOff>
    </xdr:from>
    <xdr:ext cx="469744" cy="259045"/>
    <xdr:sp macro="" textlink="">
      <xdr:nvSpPr>
        <xdr:cNvPr id="839" name="n_2mainValue【消防施設】&#10;一人当たり面積"/>
        <xdr:cNvSpPr txBox="1"/>
      </xdr:nvSpPr>
      <xdr:spPr>
        <a:xfrm>
          <a:off x="20199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123714</xdr:rowOff>
    </xdr:from>
    <xdr:ext cx="469744" cy="259045"/>
    <xdr:sp macro="" textlink="">
      <xdr:nvSpPr>
        <xdr:cNvPr id="840" name="n_3mainValue【消防施設】&#10;一人当たり面積"/>
        <xdr:cNvSpPr txBox="1"/>
      </xdr:nvSpPr>
      <xdr:spPr>
        <a:xfrm>
          <a:off x="19310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841" name="n_4mainValue【消防施設】&#10;一人当たり面積"/>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72"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883" name="楕円 882"/>
        <xdr:cNvSpPr/>
      </xdr:nvSpPr>
      <xdr:spPr>
        <a:xfrm>
          <a:off x="16268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884" name="【庁舎】&#10;有形固定資産減価償却率該当値テキスト"/>
        <xdr:cNvSpPr txBox="1"/>
      </xdr:nvSpPr>
      <xdr:spPr>
        <a:xfrm>
          <a:off x="16357600"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169092</xdr:rowOff>
    </xdr:from>
    <xdr:to>
      <xdr:col>81</xdr:col>
      <xdr:colOff>101600</xdr:colOff>
      <xdr:row>105</xdr:row>
      <xdr:rowOff>99242</xdr:rowOff>
    </xdr:to>
    <xdr:sp macro="" textlink="">
      <xdr:nvSpPr>
        <xdr:cNvPr id="885" name="楕円 884"/>
        <xdr:cNvSpPr/>
      </xdr:nvSpPr>
      <xdr:spPr>
        <a:xfrm>
          <a:off x="15430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48442</xdr:rowOff>
    </xdr:from>
    <xdr:to>
      <xdr:col>85</xdr:col>
      <xdr:colOff>127000</xdr:colOff>
      <xdr:row>105</xdr:row>
      <xdr:rowOff>81099</xdr:rowOff>
    </xdr:to>
    <xdr:cxnSp macro="">
      <xdr:nvCxnSpPr>
        <xdr:cNvPr id="886" name="直線コネクタ 885"/>
        <xdr:cNvCxnSpPr/>
      </xdr:nvCxnSpPr>
      <xdr:spPr>
        <a:xfrm>
          <a:off x="15481300" y="180506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887" name="楕円 886"/>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48442</xdr:rowOff>
    </xdr:to>
    <xdr:cxnSp macro="">
      <xdr:nvCxnSpPr>
        <xdr:cNvPr id="888" name="直線コネクタ 887"/>
        <xdr:cNvCxnSpPr/>
      </xdr:nvCxnSpPr>
      <xdr:spPr>
        <a:xfrm>
          <a:off x="14592300" y="180196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115207</xdr:rowOff>
    </xdr:from>
    <xdr:to>
      <xdr:col>72</xdr:col>
      <xdr:colOff>38100</xdr:colOff>
      <xdr:row>105</xdr:row>
      <xdr:rowOff>45357</xdr:rowOff>
    </xdr:to>
    <xdr:sp macro="" textlink="">
      <xdr:nvSpPr>
        <xdr:cNvPr id="889" name="楕円 888"/>
        <xdr:cNvSpPr/>
      </xdr:nvSpPr>
      <xdr:spPr>
        <a:xfrm>
          <a:off x="1365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166007</xdr:rowOff>
    </xdr:from>
    <xdr:to>
      <xdr:col>76</xdr:col>
      <xdr:colOff>114300</xdr:colOff>
      <xdr:row>105</xdr:row>
      <xdr:rowOff>17418</xdr:rowOff>
    </xdr:to>
    <xdr:cxnSp macro="">
      <xdr:nvCxnSpPr>
        <xdr:cNvPr id="890" name="直線コネクタ 889"/>
        <xdr:cNvCxnSpPr/>
      </xdr:nvCxnSpPr>
      <xdr:spPr>
        <a:xfrm>
          <a:off x="13703300" y="179968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77651</xdr:rowOff>
    </xdr:from>
    <xdr:to>
      <xdr:col>67</xdr:col>
      <xdr:colOff>101600</xdr:colOff>
      <xdr:row>105</xdr:row>
      <xdr:rowOff>7801</xdr:rowOff>
    </xdr:to>
    <xdr:sp macro="" textlink="">
      <xdr:nvSpPr>
        <xdr:cNvPr id="891" name="楕円 890"/>
        <xdr:cNvSpPr/>
      </xdr:nvSpPr>
      <xdr:spPr>
        <a:xfrm>
          <a:off x="1276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128451</xdr:rowOff>
    </xdr:from>
    <xdr:to>
      <xdr:col>71</xdr:col>
      <xdr:colOff>177800</xdr:colOff>
      <xdr:row>104</xdr:row>
      <xdr:rowOff>166007</xdr:rowOff>
    </xdr:to>
    <xdr:cxnSp macro="">
      <xdr:nvCxnSpPr>
        <xdr:cNvPr id="892" name="直線コネクタ 891"/>
        <xdr:cNvCxnSpPr/>
      </xdr:nvCxnSpPr>
      <xdr:spPr>
        <a:xfrm>
          <a:off x="12814300" y="1795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3"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4"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5"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6"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90369</xdr:rowOff>
    </xdr:from>
    <xdr:ext cx="405111" cy="259045"/>
    <xdr:sp macro="" textlink="">
      <xdr:nvSpPr>
        <xdr:cNvPr id="897" name="n_1mainValue【庁舎】&#10;有形固定資産減価償却率"/>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59345</xdr:rowOff>
    </xdr:from>
    <xdr:ext cx="405111" cy="259045"/>
    <xdr:sp macro="" textlink="">
      <xdr:nvSpPr>
        <xdr:cNvPr id="898" name="n_2mainValue【庁舎】&#10;有形固定資産減価償却率"/>
        <xdr:cNvSpPr txBox="1"/>
      </xdr:nvSpPr>
      <xdr:spPr>
        <a:xfrm>
          <a:off x="14389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36484</xdr:rowOff>
    </xdr:from>
    <xdr:ext cx="405111" cy="259045"/>
    <xdr:sp macro="" textlink="">
      <xdr:nvSpPr>
        <xdr:cNvPr id="899" name="n_3mainValue【庁舎】&#10;有形固定資産減価償却率"/>
        <xdr:cNvSpPr txBox="1"/>
      </xdr:nvSpPr>
      <xdr:spPr>
        <a:xfrm>
          <a:off x="13500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170378</xdr:rowOff>
    </xdr:from>
    <xdr:ext cx="405111" cy="259045"/>
    <xdr:sp macro="" textlink="">
      <xdr:nvSpPr>
        <xdr:cNvPr id="900" name="n_4mainValue【庁舎】&#10;有形固定資産減価償却率"/>
        <xdr:cNvSpPr txBox="1"/>
      </xdr:nvSpPr>
      <xdr:spPr>
        <a:xfrm>
          <a:off x="12611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7"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11685</xdr:rowOff>
    </xdr:from>
    <xdr:to>
      <xdr:col>116</xdr:col>
      <xdr:colOff>114300</xdr:colOff>
      <xdr:row>105</xdr:row>
      <xdr:rowOff>113285</xdr:rowOff>
    </xdr:to>
    <xdr:sp macro="" textlink="">
      <xdr:nvSpPr>
        <xdr:cNvPr id="938" name="楕円 937"/>
        <xdr:cNvSpPr/>
      </xdr:nvSpPr>
      <xdr:spPr>
        <a:xfrm>
          <a:off x="22110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161562</xdr:rowOff>
    </xdr:from>
    <xdr:ext cx="469744" cy="259045"/>
    <xdr:sp macro="" textlink="">
      <xdr:nvSpPr>
        <xdr:cNvPr id="939" name="【庁舎】&#10;一人当たり面積該当値テキスト"/>
        <xdr:cNvSpPr txBox="1"/>
      </xdr:nvSpPr>
      <xdr:spPr>
        <a:xfrm>
          <a:off x="22199600" y="179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xdr:rowOff>
    </xdr:from>
    <xdr:to>
      <xdr:col>112</xdr:col>
      <xdr:colOff>38100</xdr:colOff>
      <xdr:row>105</xdr:row>
      <xdr:rowOff>117856</xdr:rowOff>
    </xdr:to>
    <xdr:sp macro="" textlink="">
      <xdr:nvSpPr>
        <xdr:cNvPr id="940" name="楕円 939"/>
        <xdr:cNvSpPr/>
      </xdr:nvSpPr>
      <xdr:spPr>
        <a:xfrm>
          <a:off x="21272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62485</xdr:rowOff>
    </xdr:from>
    <xdr:to>
      <xdr:col>116</xdr:col>
      <xdr:colOff>63500</xdr:colOff>
      <xdr:row>105</xdr:row>
      <xdr:rowOff>67056</xdr:rowOff>
    </xdr:to>
    <xdr:cxnSp macro="">
      <xdr:nvCxnSpPr>
        <xdr:cNvPr id="941" name="直線コネクタ 940"/>
        <xdr:cNvCxnSpPr/>
      </xdr:nvCxnSpPr>
      <xdr:spPr>
        <a:xfrm flipV="1">
          <a:off x="21323300" y="180647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20828</xdr:rowOff>
    </xdr:from>
    <xdr:to>
      <xdr:col>107</xdr:col>
      <xdr:colOff>101600</xdr:colOff>
      <xdr:row>105</xdr:row>
      <xdr:rowOff>122428</xdr:rowOff>
    </xdr:to>
    <xdr:sp macro="" textlink="">
      <xdr:nvSpPr>
        <xdr:cNvPr id="942" name="楕円 941"/>
        <xdr:cNvSpPr/>
      </xdr:nvSpPr>
      <xdr:spPr>
        <a:xfrm>
          <a:off x="20383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67056</xdr:rowOff>
    </xdr:from>
    <xdr:to>
      <xdr:col>111</xdr:col>
      <xdr:colOff>177800</xdr:colOff>
      <xdr:row>105</xdr:row>
      <xdr:rowOff>71628</xdr:rowOff>
    </xdr:to>
    <xdr:cxnSp macro="">
      <xdr:nvCxnSpPr>
        <xdr:cNvPr id="943" name="直線コネクタ 942"/>
        <xdr:cNvCxnSpPr/>
      </xdr:nvCxnSpPr>
      <xdr:spPr>
        <a:xfrm flipV="1">
          <a:off x="20434300" y="180693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944" name="楕円 943"/>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71628</xdr:rowOff>
    </xdr:from>
    <xdr:to>
      <xdr:col>107</xdr:col>
      <xdr:colOff>50800</xdr:colOff>
      <xdr:row>105</xdr:row>
      <xdr:rowOff>78487</xdr:rowOff>
    </xdr:to>
    <xdr:cxnSp macro="">
      <xdr:nvCxnSpPr>
        <xdr:cNvPr id="945" name="直線コネクタ 944"/>
        <xdr:cNvCxnSpPr/>
      </xdr:nvCxnSpPr>
      <xdr:spPr>
        <a:xfrm flipV="1">
          <a:off x="19545300" y="1807387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946" name="楕円 945"/>
        <xdr:cNvSpPr/>
      </xdr:nvSpPr>
      <xdr:spPr>
        <a:xfrm>
          <a:off x="18605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78487</xdr:rowOff>
    </xdr:from>
    <xdr:to>
      <xdr:col>102</xdr:col>
      <xdr:colOff>114300</xdr:colOff>
      <xdr:row>105</xdr:row>
      <xdr:rowOff>83058</xdr:rowOff>
    </xdr:to>
    <xdr:cxnSp macro="">
      <xdr:nvCxnSpPr>
        <xdr:cNvPr id="947" name="直線コネクタ 946"/>
        <xdr:cNvCxnSpPr/>
      </xdr:nvCxnSpPr>
      <xdr:spPr>
        <a:xfrm flipV="1">
          <a:off x="18656300" y="180807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49"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50"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108983</xdr:rowOff>
    </xdr:from>
    <xdr:ext cx="469744" cy="259045"/>
    <xdr:sp macro="" textlink="">
      <xdr:nvSpPr>
        <xdr:cNvPr id="952" name="n_1mainValue【庁舎】&#10;一人当たり面積"/>
        <xdr:cNvSpPr txBox="1"/>
      </xdr:nvSpPr>
      <xdr:spPr>
        <a:xfrm>
          <a:off x="21075727"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113555</xdr:rowOff>
    </xdr:from>
    <xdr:ext cx="469744" cy="259045"/>
    <xdr:sp macro="" textlink="">
      <xdr:nvSpPr>
        <xdr:cNvPr id="953" name="n_2mainValue【庁舎】&#10;一人当たり面積"/>
        <xdr:cNvSpPr txBox="1"/>
      </xdr:nvSpPr>
      <xdr:spPr>
        <a:xfrm>
          <a:off x="20199427"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954" name="n_3main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955" name="n_4mainValue【庁舎】&#10;一人当たり面積"/>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・類似団体と比較して特に有形固定資産減価償却率が高くなっている施設は、図書館、市民会館、一般廃棄物処理施設、消防施設である。</a:t>
          </a:r>
        </a:p>
        <a:p>
          <a:r>
            <a:rPr kumimoji="1" lang="ja-JP" altLang="en-US" sz="1300">
              <a:latin typeface="ＭＳ Ｐゴシック" panose="020B0600070205080204" pitchFamily="50" charset="-128"/>
              <a:ea typeface="ＭＳ Ｐゴシック" panose="020B0600070205080204" pitchFamily="50" charset="-128"/>
            </a:rPr>
            <a:t>・図書館は、昭和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年に建築された花巻図書館が計上されており、築年数が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を超えているため、有形固定資産減価償却率が類似団体平均に比べて高くなっている。花巻図書館は、移転新築と併せて移転後の施設活用を検討し、その他の図書館については、長寿命化を基本に施設の維持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年代に建てられた２館が計上されており、築年数が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を超えているため、有形固定資産減価償却率が類似団体平均に比べて高くなっている。市民会館については、設備の水準を維持していくため、長寿命化や機能改善を図ることを含め施設のあり方を検討していく。</a:t>
          </a:r>
        </a:p>
        <a:p>
          <a:r>
            <a:rPr kumimoji="1" lang="ja-JP" altLang="en-US" sz="1300">
              <a:latin typeface="ＭＳ Ｐゴシック" panose="020B0600070205080204" pitchFamily="50" charset="-128"/>
              <a:ea typeface="ＭＳ Ｐゴシック" panose="020B0600070205080204" pitchFamily="50" charset="-128"/>
            </a:rPr>
            <a:t>・消防施設は、主に消防署・屯所等施設と防火水槽が計上されており、類似団体平均に比べて高くなっている。消防団組織等再編計画（個別再編計画）に基づき、計画的に改修を進めていく。</a:t>
          </a:r>
        </a:p>
        <a:p>
          <a:r>
            <a:rPr kumimoji="1" lang="ja-JP" altLang="en-US" sz="1300">
              <a:latin typeface="ＭＳ Ｐゴシック" panose="020B0600070205080204" pitchFamily="50" charset="-128"/>
              <a:ea typeface="ＭＳ Ｐゴシック" panose="020B0600070205080204" pitchFamily="50" charset="-128"/>
            </a:rPr>
            <a:t>・一般廃棄物処理施設は、主に花巻市清掃センターが計上されており、類似団体平均に比べて高くなっている。一般廃棄物処理施設については、設備更新など適切な施設の維持を図るとともに、焼却終了により休止している既存施設等のあり方を、解体を含み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64191672</v>
      </c>
      <c r="BO4" s="464"/>
      <c r="BP4" s="464"/>
      <c r="BQ4" s="464"/>
      <c r="BR4" s="464"/>
      <c r="BS4" s="464"/>
      <c r="BT4" s="464"/>
      <c r="BU4" s="465"/>
      <c r="BV4" s="463">
        <v>49560769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4.3</v>
      </c>
      <c r="CU4" s="648"/>
      <c r="CV4" s="648"/>
      <c r="CW4" s="648"/>
      <c r="CX4" s="648"/>
      <c r="CY4" s="648"/>
      <c r="CZ4" s="648"/>
      <c r="DA4" s="649"/>
      <c r="DB4" s="647">
        <v>3.6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62602892</v>
      </c>
      <c r="BO5" s="469"/>
      <c r="BP5" s="469"/>
      <c r="BQ5" s="469"/>
      <c r="BR5" s="469"/>
      <c r="BS5" s="469"/>
      <c r="BT5" s="469"/>
      <c r="BU5" s="470"/>
      <c r="BV5" s="468">
        <v>48141579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86.1</v>
      </c>
      <c r="CU5" s="439"/>
      <c r="CV5" s="439"/>
      <c r="CW5" s="439"/>
      <c r="CX5" s="439"/>
      <c r="CY5" s="439"/>
      <c r="CZ5" s="439"/>
      <c r="DA5" s="440"/>
      <c r="DB5" s="438">
        <v>92.7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1588780</v>
      </c>
      <c r="BO6" s="469"/>
      <c r="BP6" s="469"/>
      <c r="BQ6" s="469"/>
      <c r="BR6" s="469"/>
      <c r="BS6" s="469"/>
      <c r="BT6" s="469"/>
      <c r="BU6" s="470"/>
      <c r="BV6" s="468">
        <v>1419190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89.5</v>
      </c>
      <c r="CU6" s="622"/>
      <c r="CV6" s="622"/>
      <c r="CW6" s="622"/>
      <c r="CX6" s="622"/>
      <c r="CY6" s="622"/>
      <c r="CZ6" s="622"/>
      <c r="DA6" s="623"/>
      <c r="DB6" s="621">
        <v>96.6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368787</v>
      </c>
      <c r="BO7" s="469"/>
      <c r="BP7" s="469"/>
      <c r="BQ7" s="469"/>
      <c r="BR7" s="469"/>
      <c r="BS7" s="469"/>
      <c r="BT7" s="469"/>
      <c r="BU7" s="470"/>
      <c r="BV7" s="468">
        <v>422549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28110405</v>
      </c>
      <c r="CU7" s="469"/>
      <c r="CV7" s="469"/>
      <c r="CW7" s="469"/>
      <c r="CX7" s="469"/>
      <c r="CY7" s="469"/>
      <c r="CZ7" s="469"/>
      <c r="DA7" s="470"/>
      <c r="DB7" s="468">
        <v>27591178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1219993</v>
      </c>
      <c r="BO8" s="469"/>
      <c r="BP8" s="469"/>
      <c r="BQ8" s="469"/>
      <c r="BR8" s="469"/>
      <c r="BS8" s="469"/>
      <c r="BT8" s="469"/>
      <c r="BU8" s="470"/>
      <c r="BV8" s="468">
        <v>996641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0.48</v>
      </c>
      <c r="CU8" s="582"/>
      <c r="CV8" s="582"/>
      <c r="CW8" s="582"/>
      <c r="CX8" s="582"/>
      <c r="CY8" s="582"/>
      <c r="CZ8" s="582"/>
      <c r="DA8" s="583"/>
      <c r="DB8" s="581">
        <v>0.47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93193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223352</v>
      </c>
      <c r="BO9" s="469"/>
      <c r="BP9" s="469"/>
      <c r="BQ9" s="469"/>
      <c r="BR9" s="469"/>
      <c r="BS9" s="469"/>
      <c r="BT9" s="469"/>
      <c r="BU9" s="470"/>
      <c r="BV9" s="468">
        <v>-98968</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15</v>
      </c>
      <c r="CU9" s="439"/>
      <c r="CV9" s="439"/>
      <c r="CW9" s="439"/>
      <c r="CX9" s="439"/>
      <c r="CY9" s="439"/>
      <c r="CZ9" s="439"/>
      <c r="DA9" s="440"/>
      <c r="DB9" s="438">
        <v>15.5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97702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505673</v>
      </c>
      <c r="BO10" s="469"/>
      <c r="BP10" s="469"/>
      <c r="BQ10" s="469"/>
      <c r="BR10" s="469"/>
      <c r="BS10" s="469"/>
      <c r="BT10" s="469"/>
      <c r="BU10" s="470"/>
      <c r="BV10" s="468">
        <v>555020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94438</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120</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1347797</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93948</v>
      </c>
      <c r="S13" s="572"/>
      <c r="T13" s="572"/>
      <c r="U13" s="572"/>
      <c r="V13" s="573"/>
      <c r="W13" s="559" t="s">
        <v>139</v>
      </c>
      <c r="X13" s="481"/>
      <c r="Y13" s="481"/>
      <c r="Z13" s="481"/>
      <c r="AA13" s="481"/>
      <c r="AB13" s="482"/>
      <c r="AC13" s="444">
        <v>6007</v>
      </c>
      <c r="AD13" s="445"/>
      <c r="AE13" s="445"/>
      <c r="AF13" s="445"/>
      <c r="AG13" s="446"/>
      <c r="AH13" s="444">
        <v>6541</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729025</v>
      </c>
      <c r="BO13" s="469"/>
      <c r="BP13" s="469"/>
      <c r="BQ13" s="469"/>
      <c r="BR13" s="469"/>
      <c r="BS13" s="469"/>
      <c r="BT13" s="469"/>
      <c r="BU13" s="470"/>
      <c r="BV13" s="468">
        <v>-891745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8.6</v>
      </c>
      <c r="CU13" s="439"/>
      <c r="CV13" s="439"/>
      <c r="CW13" s="439"/>
      <c r="CX13" s="439"/>
      <c r="CY13" s="439"/>
      <c r="CZ13" s="439"/>
      <c r="DA13" s="440"/>
      <c r="DB13" s="438">
        <v>9.3000000000000007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95235</v>
      </c>
      <c r="S14" s="572"/>
      <c r="T14" s="572"/>
      <c r="U14" s="572"/>
      <c r="V14" s="573"/>
      <c r="W14" s="574"/>
      <c r="X14" s="484"/>
      <c r="Y14" s="484"/>
      <c r="Z14" s="484"/>
      <c r="AA14" s="484"/>
      <c r="AB14" s="485"/>
      <c r="AC14" s="564">
        <v>12.4</v>
      </c>
      <c r="AD14" s="565"/>
      <c r="AE14" s="565"/>
      <c r="AF14" s="565"/>
      <c r="AG14" s="566"/>
      <c r="AH14" s="564">
        <v>13.4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68.5</v>
      </c>
      <c r="CU14" s="576"/>
      <c r="CV14" s="576"/>
      <c r="CW14" s="576"/>
      <c r="CX14" s="576"/>
      <c r="CY14" s="576"/>
      <c r="CZ14" s="576"/>
      <c r="DA14" s="577"/>
      <c r="DB14" s="575">
        <v>81.2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94765</v>
      </c>
      <c r="S15" s="572"/>
      <c r="T15" s="572"/>
      <c r="U15" s="572"/>
      <c r="V15" s="573"/>
      <c r="W15" s="559" t="s">
        <v>146</v>
      </c>
      <c r="X15" s="481"/>
      <c r="Y15" s="481"/>
      <c r="Z15" s="481"/>
      <c r="AA15" s="481"/>
      <c r="AB15" s="482"/>
      <c r="AC15" s="444">
        <v>12923</v>
      </c>
      <c r="AD15" s="445"/>
      <c r="AE15" s="445"/>
      <c r="AF15" s="445"/>
      <c r="AG15" s="446"/>
      <c r="AH15" s="444">
        <v>12932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11475632</v>
      </c>
      <c r="BO15" s="464"/>
      <c r="BP15" s="464"/>
      <c r="BQ15" s="464"/>
      <c r="BR15" s="464"/>
      <c r="BS15" s="464"/>
      <c r="BT15" s="464"/>
      <c r="BU15" s="465"/>
      <c r="BV15" s="463">
        <v>10959002</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26.6</v>
      </c>
      <c r="AD16" s="565"/>
      <c r="AE16" s="565"/>
      <c r="AF16" s="565"/>
      <c r="AG16" s="566"/>
      <c r="AH16" s="564">
        <v>26.5</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23964995</v>
      </c>
      <c r="BO16" s="469"/>
      <c r="BP16" s="469"/>
      <c r="BQ16" s="469"/>
      <c r="BR16" s="469"/>
      <c r="BS16" s="469"/>
      <c r="BT16" s="469"/>
      <c r="BU16" s="470"/>
      <c r="BV16" s="468">
        <v>23288015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29641</v>
      </c>
      <c r="AD17" s="445"/>
      <c r="AE17" s="445"/>
      <c r="AF17" s="445"/>
      <c r="AG17" s="446"/>
      <c r="AH17" s="444">
        <v>29275</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14345294</v>
      </c>
      <c r="BO17" s="469"/>
      <c r="BP17" s="469"/>
      <c r="BQ17" s="469"/>
      <c r="BR17" s="469"/>
      <c r="BS17" s="469"/>
      <c r="BT17" s="469"/>
      <c r="BU17" s="470"/>
      <c r="BV17" s="468">
        <v>13786163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908.39</v>
      </c>
      <c r="M18" s="533"/>
      <c r="N18" s="533"/>
      <c r="O18" s="533"/>
      <c r="P18" s="533"/>
      <c r="Q18" s="533"/>
      <c r="R18" s="534"/>
      <c r="S18" s="534"/>
      <c r="T18" s="534"/>
      <c r="U18" s="534"/>
      <c r="V18" s="535"/>
      <c r="W18" s="549"/>
      <c r="X18" s="550"/>
      <c r="Y18" s="550"/>
      <c r="Z18" s="550"/>
      <c r="AA18" s="550"/>
      <c r="AB18" s="560"/>
      <c r="AC18" s="432">
        <v>61</v>
      </c>
      <c r="AD18" s="433"/>
      <c r="AE18" s="433"/>
      <c r="AF18" s="433"/>
      <c r="AG18" s="536"/>
      <c r="AH18" s="432">
        <v>60.1</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24565014</v>
      </c>
      <c r="BO18" s="469"/>
      <c r="BP18" s="469"/>
      <c r="BQ18" s="469"/>
      <c r="BR18" s="469"/>
      <c r="BS18" s="469"/>
      <c r="BT18" s="469"/>
      <c r="BU18" s="470"/>
      <c r="BV18" s="468">
        <v>26013393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103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33175934</v>
      </c>
      <c r="BO19" s="469"/>
      <c r="BP19" s="469"/>
      <c r="BQ19" s="469"/>
      <c r="BR19" s="469"/>
      <c r="BS19" s="469"/>
      <c r="BT19" s="469"/>
      <c r="BU19" s="470"/>
      <c r="BV19" s="468">
        <v>31973383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34724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56657117</v>
      </c>
      <c r="BO23" s="469"/>
      <c r="BP23" s="469"/>
      <c r="BQ23" s="469"/>
      <c r="BR23" s="469"/>
      <c r="BS23" s="469"/>
      <c r="BT23" s="469"/>
      <c r="BU23" s="470"/>
      <c r="BV23" s="468">
        <v>56540709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8260</v>
      </c>
      <c r="R24" s="445"/>
      <c r="S24" s="445"/>
      <c r="T24" s="445"/>
      <c r="U24" s="445"/>
      <c r="V24" s="446"/>
      <c r="W24" s="510"/>
      <c r="X24" s="501"/>
      <c r="Y24" s="502"/>
      <c r="Z24" s="441" t="s">
        <v>170</v>
      </c>
      <c r="AA24" s="442"/>
      <c r="AB24" s="442"/>
      <c r="AC24" s="442"/>
      <c r="AD24" s="442"/>
      <c r="AE24" s="442"/>
      <c r="AF24" s="442"/>
      <c r="AG24" s="443"/>
      <c r="AH24" s="444">
        <v>840</v>
      </c>
      <c r="AI24" s="445"/>
      <c r="AJ24" s="445"/>
      <c r="AK24" s="445"/>
      <c r="AL24" s="446"/>
      <c r="AM24" s="444">
        <v>2556960</v>
      </c>
      <c r="AN24" s="445"/>
      <c r="AO24" s="445"/>
      <c r="AP24" s="445"/>
      <c r="AQ24" s="445"/>
      <c r="AR24" s="446"/>
      <c r="AS24" s="444">
        <v>3044</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48006195</v>
      </c>
      <c r="BO24" s="469"/>
      <c r="BP24" s="469"/>
      <c r="BQ24" s="469"/>
      <c r="BR24" s="469"/>
      <c r="BS24" s="469"/>
      <c r="BT24" s="469"/>
      <c r="BU24" s="470"/>
      <c r="BV24" s="468">
        <v>49179197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6770</v>
      </c>
      <c r="R25" s="445"/>
      <c r="S25" s="445"/>
      <c r="T25" s="445"/>
      <c r="U25" s="445"/>
      <c r="V25" s="446"/>
      <c r="W25" s="510"/>
      <c r="X25" s="501"/>
      <c r="Y25" s="502"/>
      <c r="Z25" s="441" t="s">
        <v>173</v>
      </c>
      <c r="AA25" s="442"/>
      <c r="AB25" s="442"/>
      <c r="AC25" s="442"/>
      <c r="AD25" s="442"/>
      <c r="AE25" s="442"/>
      <c r="AF25" s="442"/>
      <c r="AG25" s="443"/>
      <c r="AH25" s="444">
        <v>146</v>
      </c>
      <c r="AI25" s="445"/>
      <c r="AJ25" s="445"/>
      <c r="AK25" s="445"/>
      <c r="AL25" s="446"/>
      <c r="AM25" s="444">
        <v>437854</v>
      </c>
      <c r="AN25" s="445"/>
      <c r="AO25" s="445"/>
      <c r="AP25" s="445"/>
      <c r="AQ25" s="445"/>
      <c r="AR25" s="446"/>
      <c r="AS25" s="444">
        <v>2999</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3488264</v>
      </c>
      <c r="BO25" s="464"/>
      <c r="BP25" s="464"/>
      <c r="BQ25" s="464"/>
      <c r="BR25" s="464"/>
      <c r="BS25" s="464"/>
      <c r="BT25" s="464"/>
      <c r="BU25" s="465"/>
      <c r="BV25" s="463">
        <v>2953309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5780</v>
      </c>
      <c r="R26" s="445"/>
      <c r="S26" s="445"/>
      <c r="T26" s="445"/>
      <c r="U26" s="445"/>
      <c r="V26" s="446"/>
      <c r="W26" s="510"/>
      <c r="X26" s="501"/>
      <c r="Y26" s="502"/>
      <c r="Z26" s="441" t="s">
        <v>176</v>
      </c>
      <c r="AA26" s="523"/>
      <c r="AB26" s="523"/>
      <c r="AC26" s="523"/>
      <c r="AD26" s="523"/>
      <c r="AE26" s="523"/>
      <c r="AF26" s="523"/>
      <c r="AG26" s="524"/>
      <c r="AH26" s="444">
        <v>66</v>
      </c>
      <c r="AI26" s="445"/>
      <c r="AJ26" s="445"/>
      <c r="AK26" s="445"/>
      <c r="AL26" s="446"/>
      <c r="AM26" s="444">
        <v>201432</v>
      </c>
      <c r="AN26" s="445"/>
      <c r="AO26" s="445"/>
      <c r="AP26" s="445"/>
      <c r="AQ26" s="445"/>
      <c r="AR26" s="446"/>
      <c r="AS26" s="444">
        <v>3052</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4310</v>
      </c>
      <c r="R27" s="445"/>
      <c r="S27" s="445"/>
      <c r="T27" s="445"/>
      <c r="U27" s="445"/>
      <c r="V27" s="446"/>
      <c r="W27" s="510"/>
      <c r="X27" s="501"/>
      <c r="Y27" s="502"/>
      <c r="Z27" s="441" t="s">
        <v>180</v>
      </c>
      <c r="AA27" s="442"/>
      <c r="AB27" s="442"/>
      <c r="AC27" s="442"/>
      <c r="AD27" s="442"/>
      <c r="AE27" s="442"/>
      <c r="AF27" s="442"/>
      <c r="AG27" s="443"/>
      <c r="AH27" s="444">
        <v>10</v>
      </c>
      <c r="AI27" s="445"/>
      <c r="AJ27" s="445"/>
      <c r="AK27" s="445"/>
      <c r="AL27" s="446"/>
      <c r="AM27" s="444">
        <v>32279</v>
      </c>
      <c r="AN27" s="445"/>
      <c r="AO27" s="445"/>
      <c r="AP27" s="445"/>
      <c r="AQ27" s="445"/>
      <c r="AR27" s="446"/>
      <c r="AS27" s="444">
        <v>3228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647980</v>
      </c>
      <c r="BO27" s="472"/>
      <c r="BP27" s="472"/>
      <c r="BQ27" s="472"/>
      <c r="BR27" s="472"/>
      <c r="BS27" s="472"/>
      <c r="BT27" s="472"/>
      <c r="BU27" s="473"/>
      <c r="BV27" s="471">
        <v>647939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3690</v>
      </c>
      <c r="R28" s="445"/>
      <c r="S28" s="445"/>
      <c r="T28" s="445"/>
      <c r="U28" s="445"/>
      <c r="V28" s="446"/>
      <c r="W28" s="510"/>
      <c r="X28" s="501"/>
      <c r="Y28" s="502"/>
      <c r="Z28" s="441" t="s">
        <v>183</v>
      </c>
      <c r="AA28" s="442"/>
      <c r="AB28" s="442"/>
      <c r="AC28" s="442"/>
      <c r="AD28" s="442"/>
      <c r="AE28" s="442"/>
      <c r="AF28" s="442"/>
      <c r="AG28" s="443"/>
      <c r="AH28" s="444" t="s">
        <v>178</v>
      </c>
      <c r="AI28" s="445"/>
      <c r="AJ28" s="445"/>
      <c r="AK28" s="445"/>
      <c r="AL28" s="446"/>
      <c r="AM28" s="444" t="s">
        <v>178</v>
      </c>
      <c r="AN28" s="445"/>
      <c r="AO28" s="445"/>
      <c r="AP28" s="445"/>
      <c r="AQ28" s="445"/>
      <c r="AR28" s="446"/>
      <c r="AS28" s="444" t="s">
        <v>178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7106206</v>
      </c>
      <c r="BO28" s="464"/>
      <c r="BP28" s="464"/>
      <c r="BQ28" s="464"/>
      <c r="BR28" s="464"/>
      <c r="BS28" s="464"/>
      <c r="BT28" s="464"/>
      <c r="BU28" s="465"/>
      <c r="BV28" s="463">
        <v>6600533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24</v>
      </c>
      <c r="M29" s="445"/>
      <c r="N29" s="445"/>
      <c r="O29" s="445"/>
      <c r="P29" s="446"/>
      <c r="Q29" s="444">
        <v>3390</v>
      </c>
      <c r="R29" s="445"/>
      <c r="S29" s="445"/>
      <c r="T29" s="445"/>
      <c r="U29" s="445"/>
      <c r="V29" s="446"/>
      <c r="W29" s="511"/>
      <c r="X29" s="512"/>
      <c r="Y29" s="513"/>
      <c r="Z29" s="441" t="s">
        <v>186</v>
      </c>
      <c r="AA29" s="442"/>
      <c r="AB29" s="442"/>
      <c r="AC29" s="442"/>
      <c r="AD29" s="442"/>
      <c r="AE29" s="442"/>
      <c r="AF29" s="442"/>
      <c r="AG29" s="443"/>
      <c r="AH29" s="444">
        <v>850</v>
      </c>
      <c r="AI29" s="445"/>
      <c r="AJ29" s="445"/>
      <c r="AK29" s="445"/>
      <c r="AL29" s="446"/>
      <c r="AM29" s="444">
        <v>2589239</v>
      </c>
      <c r="AN29" s="445"/>
      <c r="AO29" s="445"/>
      <c r="AP29" s="445"/>
      <c r="AQ29" s="445"/>
      <c r="AR29" s="446"/>
      <c r="AS29" s="444">
        <v>3046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1164450</v>
      </c>
      <c r="BO29" s="469"/>
      <c r="BP29" s="469"/>
      <c r="BQ29" s="469"/>
      <c r="BR29" s="469"/>
      <c r="BS29" s="469"/>
      <c r="BT29" s="469"/>
      <c r="BU29" s="470"/>
      <c r="BV29" s="468">
        <v>1167218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5957821</v>
      </c>
      <c r="BO30" s="472"/>
      <c r="BP30" s="472"/>
      <c r="BQ30" s="472"/>
      <c r="BR30" s="472"/>
      <c r="BS30" s="472"/>
      <c r="BT30" s="472"/>
      <c r="BU30" s="473"/>
      <c r="BV30" s="471">
        <v>5367528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下水道事業会計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公設地方卸売市場事業特別会計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岩手中部水道企業団</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とうわ地域資源開発公社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岩手中部広域行政組合</v>
      </c>
      <c r="BZ35" s="426"/>
      <c r="CA35" s="426"/>
      <c r="CB35" s="426"/>
      <c r="CC35" s="426"/>
      <c r="CD35" s="426"/>
      <c r="CE35" s="426"/>
      <c r="CF35" s="426"/>
      <c r="CG35" s="426"/>
      <c r="CH35" s="426"/>
      <c r="CI35" s="426"/>
      <c r="CJ35" s="426"/>
      <c r="CK35" s="426"/>
      <c r="CL35" s="426"/>
      <c r="CM35" s="426"/>
      <c r="CN35" s="214"/>
      <c r="CO35" s="427">
        <f t="shared" ref="CO35:CO43" si="3">IF(CQ35="","",CO34+1)</f>
        <v>15</v>
      </c>
      <c r="CP35" s="427"/>
      <c r="CQ35" s="426" t="str">
        <f>IF('各会計、関係団体の財政状況及び健全化判断比率'!BS8="","",'各会計、関係団体の財政状況及び健全化判断比率'!BS8)</f>
        <v>東和町総合サービス公社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岩手県市町村総合事務組合（一般会計）</v>
      </c>
      <c r="BZ36" s="426"/>
      <c r="CA36" s="426"/>
      <c r="CB36" s="426"/>
      <c r="CC36" s="426"/>
      <c r="CD36" s="426"/>
      <c r="CE36" s="426"/>
      <c r="CF36" s="426"/>
      <c r="CG36" s="426"/>
      <c r="CH36" s="426"/>
      <c r="CI36" s="426"/>
      <c r="CJ36" s="426"/>
      <c r="CK36" s="426"/>
      <c r="CL36" s="426"/>
      <c r="CM36" s="426"/>
      <c r="CN36" s="214"/>
      <c r="CO36" s="427">
        <f t="shared" si="3"/>
        <v>16</v>
      </c>
      <c r="CP36" s="427"/>
      <c r="CQ36" s="426" t="str">
        <f>IF('各会計、関係団体の財政状況及び健全化判断比率'!BS9="","",'各会計、関係団体の財政状況及び健全化判断比率'!BS9)</f>
        <v>花巻市体育協会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岩手県市町村総合事務組合（特別会計）</v>
      </c>
      <c r="BZ37" s="426"/>
      <c r="CA37" s="426"/>
      <c r="CB37" s="426"/>
      <c r="CC37" s="426"/>
      <c r="CD37" s="426"/>
      <c r="CE37" s="426"/>
      <c r="CF37" s="426"/>
      <c r="CG37" s="426"/>
      <c r="CH37" s="426"/>
      <c r="CI37" s="426"/>
      <c r="CJ37" s="426"/>
      <c r="CK37" s="426"/>
      <c r="CL37" s="426"/>
      <c r="CM37" s="426"/>
      <c r="CN37" s="214"/>
      <c r="CO37" s="427">
        <f t="shared" si="3"/>
        <v>17</v>
      </c>
      <c r="CP37" s="427"/>
      <c r="CQ37" s="426" t="str">
        <f>IF('各会計、関係団体の財政状況及び健全化判断比率'!BS10="","",'各会計、関係団体の財政状況及び健全化判断比率'!BS10)</f>
        <v>エーデルワイン</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岩手県後期高齢者医療広域連合（一般会計）</v>
      </c>
      <c r="BZ38" s="426"/>
      <c r="CA38" s="426"/>
      <c r="CB38" s="426"/>
      <c r="CC38" s="426"/>
      <c r="CD38" s="426"/>
      <c r="CE38" s="426"/>
      <c r="CF38" s="426"/>
      <c r="CG38" s="426"/>
      <c r="CH38" s="426"/>
      <c r="CI38" s="426"/>
      <c r="CJ38" s="426"/>
      <c r="CK38" s="426"/>
      <c r="CL38" s="426"/>
      <c r="CM38" s="426"/>
      <c r="CN38" s="214"/>
      <c r="CO38" s="427">
        <f t="shared" si="3"/>
        <v>18</v>
      </c>
      <c r="CP38" s="427"/>
      <c r="CQ38" s="426" t="str">
        <f>IF('各会計、関係団体の財政状況及び健全化判断比率'!BS11="","",'各会計、関係団体の財政状況及び健全化判断比率'!BS11)</f>
        <v>土沢まちづくり会社</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岩手県後期高齢者医療広域連合（特別会計）</v>
      </c>
      <c r="BZ39" s="426"/>
      <c r="CA39" s="426"/>
      <c r="CB39" s="426"/>
      <c r="CC39" s="426"/>
      <c r="CD39" s="426"/>
      <c r="CE39" s="426"/>
      <c r="CF39" s="426"/>
      <c r="CG39" s="426"/>
      <c r="CH39" s="426"/>
      <c r="CI39" s="426"/>
      <c r="CJ39" s="426"/>
      <c r="CK39" s="426"/>
      <c r="CL39" s="426"/>
      <c r="CM39" s="426"/>
      <c r="CN39" s="214"/>
      <c r="CO39" s="427">
        <f t="shared" si="3"/>
        <v>19</v>
      </c>
      <c r="CP39" s="427"/>
      <c r="CQ39" s="426" t="str">
        <f>IF('各会計、関係団体の財政状況及び健全化判断比率'!BS12="","",'各会計、関係団体の財政状況及び健全化判断比率'!BS12)</f>
        <v>花巻地域農業管理センター</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北上地区広域行政組合</v>
      </c>
      <c r="BZ40" s="426"/>
      <c r="CA40" s="426"/>
      <c r="CB40" s="426"/>
      <c r="CC40" s="426"/>
      <c r="CD40" s="426"/>
      <c r="CE40" s="426"/>
      <c r="CF40" s="426"/>
      <c r="CG40" s="426"/>
      <c r="CH40" s="426"/>
      <c r="CI40" s="426"/>
      <c r="CJ40" s="426"/>
      <c r="CK40" s="426"/>
      <c r="CL40" s="426"/>
      <c r="CM40" s="426"/>
      <c r="CN40" s="214"/>
      <c r="CO40" s="427">
        <f t="shared" si="3"/>
        <v>20</v>
      </c>
      <c r="CP40" s="427"/>
      <c r="CQ40" s="426" t="str">
        <f>IF('各会計、関係団体の財政状況及び健全化判断比率'!BS13="","",'各会計、関係団体の財政状況及び健全化判断比率'!BS13)</f>
        <v>石鳥谷観光物産</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f t="shared" si="3"/>
        <v>21</v>
      </c>
      <c r="CP41" s="427"/>
      <c r="CQ41" s="426" t="str">
        <f>IF('各会計、関係団体の財政状況及び健全化判断比率'!BS14="","",'各会計、関係団体の財政状況及び健全化判断比率'!BS14)</f>
        <v>花巻国際交流協会</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f t="shared" si="3"/>
        <v>22</v>
      </c>
      <c r="CP42" s="427"/>
      <c r="CQ42" s="426" t="str">
        <f>IF('各会計、関係団体の財政状況及び健全化判断比率'!BS15="","",'各会計、関係団体の財政状況及び健全化判断比率'!BS15)</f>
        <v>花巻市清掃</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JIJwz8lSSAi1vFil7XAATjqh0QGWo09dnApf2ak80PC/ZXsoxNu2YVcWxTVvFeqGHjAwQqgI5P58jFoM9TeBcQ==" saltValue="aS1CyPX6BppEq6WQzVSM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11395334</v>
      </c>
      <c r="S5" s="736"/>
      <c r="T5" s="736"/>
      <c r="U5" s="736"/>
      <c r="V5" s="736"/>
      <c r="W5" s="736"/>
      <c r="X5" s="736"/>
      <c r="Y5" s="779"/>
      <c r="Z5" s="797">
        <v>17.8</v>
      </c>
      <c r="AA5" s="797"/>
      <c r="AB5" s="797"/>
      <c r="AC5" s="797"/>
      <c r="AD5" s="798">
        <v>11395334</v>
      </c>
      <c r="AE5" s="798"/>
      <c r="AF5" s="798"/>
      <c r="AG5" s="798"/>
      <c r="AH5" s="798"/>
      <c r="AI5" s="798"/>
      <c r="AJ5" s="798"/>
      <c r="AK5" s="798"/>
      <c r="AL5" s="780">
        <v>41.5</v>
      </c>
      <c r="AM5" s="751"/>
      <c r="AN5" s="751"/>
      <c r="AO5" s="781"/>
      <c r="AP5" s="746" t="s">
        <v>224</v>
      </c>
      <c r="AQ5" s="747"/>
      <c r="AR5" s="747"/>
      <c r="AS5" s="747"/>
      <c r="AT5" s="747"/>
      <c r="AU5" s="747"/>
      <c r="AV5" s="747"/>
      <c r="AW5" s="747"/>
      <c r="AX5" s="747"/>
      <c r="AY5" s="747"/>
      <c r="AZ5" s="747"/>
      <c r="BA5" s="747"/>
      <c r="BB5" s="747"/>
      <c r="BC5" s="747"/>
      <c r="BD5" s="747"/>
      <c r="BE5" s="747"/>
      <c r="BF5" s="748"/>
      <c r="BG5" s="680">
        <v>11327995</v>
      </c>
      <c r="BH5" s="681"/>
      <c r="BI5" s="681"/>
      <c r="BJ5" s="681"/>
      <c r="BK5" s="681"/>
      <c r="BL5" s="681"/>
      <c r="BM5" s="681"/>
      <c r="BN5" s="682"/>
      <c r="BO5" s="713">
        <v>99.4</v>
      </c>
      <c r="BP5" s="713"/>
      <c r="BQ5" s="713"/>
      <c r="BR5" s="713"/>
      <c r="BS5" s="714">
        <v>340801</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861360</v>
      </c>
      <c r="S6" s="681"/>
      <c r="T6" s="681"/>
      <c r="U6" s="681"/>
      <c r="V6" s="681"/>
      <c r="W6" s="681"/>
      <c r="X6" s="681"/>
      <c r="Y6" s="682"/>
      <c r="Z6" s="713">
        <v>1.3</v>
      </c>
      <c r="AA6" s="713"/>
      <c r="AB6" s="713"/>
      <c r="AC6" s="713"/>
      <c r="AD6" s="714">
        <v>861360</v>
      </c>
      <c r="AE6" s="714"/>
      <c r="AF6" s="714"/>
      <c r="AG6" s="714"/>
      <c r="AH6" s="714"/>
      <c r="AI6" s="714"/>
      <c r="AJ6" s="714"/>
      <c r="AK6" s="714"/>
      <c r="AL6" s="683">
        <v>3.1</v>
      </c>
      <c r="AM6" s="684"/>
      <c r="AN6" s="684"/>
      <c r="AO6" s="715"/>
      <c r="AP6" s="677" t="s">
        <v>229</v>
      </c>
      <c r="AQ6" s="678"/>
      <c r="AR6" s="678"/>
      <c r="AS6" s="678"/>
      <c r="AT6" s="678"/>
      <c r="AU6" s="678"/>
      <c r="AV6" s="678"/>
      <c r="AW6" s="678"/>
      <c r="AX6" s="678"/>
      <c r="AY6" s="678"/>
      <c r="AZ6" s="678"/>
      <c r="BA6" s="678"/>
      <c r="BB6" s="678"/>
      <c r="BC6" s="678"/>
      <c r="BD6" s="678"/>
      <c r="BE6" s="678"/>
      <c r="BF6" s="679"/>
      <c r="BG6" s="680">
        <v>11327995</v>
      </c>
      <c r="BH6" s="681"/>
      <c r="BI6" s="681"/>
      <c r="BJ6" s="681"/>
      <c r="BK6" s="681"/>
      <c r="BL6" s="681"/>
      <c r="BM6" s="681"/>
      <c r="BN6" s="682"/>
      <c r="BO6" s="713">
        <v>99.4</v>
      </c>
      <c r="BP6" s="713"/>
      <c r="BQ6" s="713"/>
      <c r="BR6" s="713"/>
      <c r="BS6" s="714">
        <v>340801</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262521</v>
      </c>
      <c r="CS6" s="681"/>
      <c r="CT6" s="681"/>
      <c r="CU6" s="681"/>
      <c r="CV6" s="681"/>
      <c r="CW6" s="681"/>
      <c r="CX6" s="681"/>
      <c r="CY6" s="682"/>
      <c r="CZ6" s="780">
        <v>0.4</v>
      </c>
      <c r="DA6" s="751"/>
      <c r="DB6" s="751"/>
      <c r="DC6" s="783"/>
      <c r="DD6" s="686" t="s">
        <v>231</v>
      </c>
      <c r="DE6" s="681"/>
      <c r="DF6" s="681"/>
      <c r="DG6" s="681"/>
      <c r="DH6" s="681"/>
      <c r="DI6" s="681"/>
      <c r="DJ6" s="681"/>
      <c r="DK6" s="681"/>
      <c r="DL6" s="681"/>
      <c r="DM6" s="681"/>
      <c r="DN6" s="681"/>
      <c r="DO6" s="681"/>
      <c r="DP6" s="682"/>
      <c r="DQ6" s="686">
        <v>262521</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7166</v>
      </c>
      <c r="S7" s="681"/>
      <c r="T7" s="681"/>
      <c r="U7" s="681"/>
      <c r="V7" s="681"/>
      <c r="W7" s="681"/>
      <c r="X7" s="681"/>
      <c r="Y7" s="682"/>
      <c r="Z7" s="713">
        <v>0</v>
      </c>
      <c r="AA7" s="713"/>
      <c r="AB7" s="713"/>
      <c r="AC7" s="713"/>
      <c r="AD7" s="714">
        <v>7166</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4590763</v>
      </c>
      <c r="BH7" s="681"/>
      <c r="BI7" s="681"/>
      <c r="BJ7" s="681"/>
      <c r="BK7" s="681"/>
      <c r="BL7" s="681"/>
      <c r="BM7" s="681"/>
      <c r="BN7" s="682"/>
      <c r="BO7" s="713">
        <v>40.299999999999997</v>
      </c>
      <c r="BP7" s="713"/>
      <c r="BQ7" s="713"/>
      <c r="BR7" s="713"/>
      <c r="BS7" s="714">
        <v>153978</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18549676</v>
      </c>
      <c r="CS7" s="681"/>
      <c r="CT7" s="681"/>
      <c r="CU7" s="681"/>
      <c r="CV7" s="681"/>
      <c r="CW7" s="681"/>
      <c r="CX7" s="681"/>
      <c r="CY7" s="682"/>
      <c r="CZ7" s="713">
        <v>29.6</v>
      </c>
      <c r="DA7" s="713"/>
      <c r="DB7" s="713"/>
      <c r="DC7" s="713"/>
      <c r="DD7" s="686">
        <v>97600</v>
      </c>
      <c r="DE7" s="681"/>
      <c r="DF7" s="681"/>
      <c r="DG7" s="681"/>
      <c r="DH7" s="681"/>
      <c r="DI7" s="681"/>
      <c r="DJ7" s="681"/>
      <c r="DK7" s="681"/>
      <c r="DL7" s="681"/>
      <c r="DM7" s="681"/>
      <c r="DN7" s="681"/>
      <c r="DO7" s="681"/>
      <c r="DP7" s="682"/>
      <c r="DQ7" s="686">
        <v>6137081</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19493</v>
      </c>
      <c r="S8" s="681"/>
      <c r="T8" s="681"/>
      <c r="U8" s="681"/>
      <c r="V8" s="681"/>
      <c r="W8" s="681"/>
      <c r="X8" s="681"/>
      <c r="Y8" s="682"/>
      <c r="Z8" s="713">
        <v>0</v>
      </c>
      <c r="AA8" s="713"/>
      <c r="AB8" s="713"/>
      <c r="AC8" s="713"/>
      <c r="AD8" s="714">
        <v>19493</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168391</v>
      </c>
      <c r="BH8" s="681"/>
      <c r="BI8" s="681"/>
      <c r="BJ8" s="681"/>
      <c r="BK8" s="681"/>
      <c r="BL8" s="681"/>
      <c r="BM8" s="681"/>
      <c r="BN8" s="682"/>
      <c r="BO8" s="713">
        <v>1.5</v>
      </c>
      <c r="BP8" s="713"/>
      <c r="BQ8" s="713"/>
      <c r="BR8" s="713"/>
      <c r="BS8" s="686" t="s">
        <v>178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14940114</v>
      </c>
      <c r="CS8" s="681"/>
      <c r="CT8" s="681"/>
      <c r="CU8" s="681"/>
      <c r="CV8" s="681"/>
      <c r="CW8" s="681"/>
      <c r="CX8" s="681"/>
      <c r="CY8" s="682"/>
      <c r="CZ8" s="713">
        <v>23.9</v>
      </c>
      <c r="DA8" s="713"/>
      <c r="DB8" s="713"/>
      <c r="DC8" s="713"/>
      <c r="DD8" s="686">
        <v>516475</v>
      </c>
      <c r="DE8" s="681"/>
      <c r="DF8" s="681"/>
      <c r="DG8" s="681"/>
      <c r="DH8" s="681"/>
      <c r="DI8" s="681"/>
      <c r="DJ8" s="681"/>
      <c r="DK8" s="681"/>
      <c r="DL8" s="681"/>
      <c r="DM8" s="681"/>
      <c r="DN8" s="681"/>
      <c r="DO8" s="681"/>
      <c r="DP8" s="682"/>
      <c r="DQ8" s="686">
        <v>7081054</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22699</v>
      </c>
      <c r="S9" s="681"/>
      <c r="T9" s="681"/>
      <c r="U9" s="681"/>
      <c r="V9" s="681"/>
      <c r="W9" s="681"/>
      <c r="X9" s="681"/>
      <c r="Y9" s="682"/>
      <c r="Z9" s="713">
        <v>0</v>
      </c>
      <c r="AA9" s="713"/>
      <c r="AB9" s="713"/>
      <c r="AC9" s="713"/>
      <c r="AD9" s="714">
        <v>22699</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3766907</v>
      </c>
      <c r="BH9" s="681"/>
      <c r="BI9" s="681"/>
      <c r="BJ9" s="681"/>
      <c r="BK9" s="681"/>
      <c r="BL9" s="681"/>
      <c r="BM9" s="681"/>
      <c r="BN9" s="682"/>
      <c r="BO9" s="713">
        <v>33.1</v>
      </c>
      <c r="BP9" s="713"/>
      <c r="BQ9" s="713"/>
      <c r="BR9" s="713"/>
      <c r="BS9" s="686" t="s">
        <v>178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2627206</v>
      </c>
      <c r="CS9" s="681"/>
      <c r="CT9" s="681"/>
      <c r="CU9" s="681"/>
      <c r="CV9" s="681"/>
      <c r="CW9" s="681"/>
      <c r="CX9" s="681"/>
      <c r="CY9" s="682"/>
      <c r="CZ9" s="713">
        <v>4.2</v>
      </c>
      <c r="DA9" s="713"/>
      <c r="DB9" s="713"/>
      <c r="DC9" s="713"/>
      <c r="DD9" s="686">
        <v>101386</v>
      </c>
      <c r="DE9" s="681"/>
      <c r="DF9" s="681"/>
      <c r="DG9" s="681"/>
      <c r="DH9" s="681"/>
      <c r="DI9" s="681"/>
      <c r="DJ9" s="681"/>
      <c r="DK9" s="681"/>
      <c r="DL9" s="681"/>
      <c r="DM9" s="681"/>
      <c r="DN9" s="681"/>
      <c r="DO9" s="681"/>
      <c r="DP9" s="682"/>
      <c r="DQ9" s="686">
        <v>1849208</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178</v>
      </c>
      <c r="AA10" s="713"/>
      <c r="AB10" s="713"/>
      <c r="AC10" s="713"/>
      <c r="AD10" s="714" t="s">
        <v>231</v>
      </c>
      <c r="AE10" s="714"/>
      <c r="AF10" s="714"/>
      <c r="AG10" s="714"/>
      <c r="AH10" s="714"/>
      <c r="AI10" s="714"/>
      <c r="AJ10" s="714"/>
      <c r="AK10" s="714"/>
      <c r="AL10" s="683" t="s">
        <v>231</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274642</v>
      </c>
      <c r="BH10" s="681"/>
      <c r="BI10" s="681"/>
      <c r="BJ10" s="681"/>
      <c r="BK10" s="681"/>
      <c r="BL10" s="681"/>
      <c r="BM10" s="681"/>
      <c r="BN10" s="682"/>
      <c r="BO10" s="713">
        <v>2.4</v>
      </c>
      <c r="BP10" s="713"/>
      <c r="BQ10" s="713"/>
      <c r="BR10" s="713"/>
      <c r="BS10" s="686">
        <v>45595</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178019</v>
      </c>
      <c r="CS10" s="681"/>
      <c r="CT10" s="681"/>
      <c r="CU10" s="681"/>
      <c r="CV10" s="681"/>
      <c r="CW10" s="681"/>
      <c r="CX10" s="681"/>
      <c r="CY10" s="682"/>
      <c r="CZ10" s="713">
        <v>0.3</v>
      </c>
      <c r="DA10" s="713"/>
      <c r="DB10" s="713"/>
      <c r="DC10" s="713"/>
      <c r="DD10" s="686">
        <v>4702</v>
      </c>
      <c r="DE10" s="681"/>
      <c r="DF10" s="681"/>
      <c r="DG10" s="681"/>
      <c r="DH10" s="681"/>
      <c r="DI10" s="681"/>
      <c r="DJ10" s="681"/>
      <c r="DK10" s="681"/>
      <c r="DL10" s="681"/>
      <c r="DM10" s="681"/>
      <c r="DN10" s="681"/>
      <c r="DO10" s="681"/>
      <c r="DP10" s="682"/>
      <c r="DQ10" s="686">
        <v>141769</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2191233</v>
      </c>
      <c r="S11" s="681"/>
      <c r="T11" s="681"/>
      <c r="U11" s="681"/>
      <c r="V11" s="681"/>
      <c r="W11" s="681"/>
      <c r="X11" s="681"/>
      <c r="Y11" s="682"/>
      <c r="Z11" s="683">
        <v>3.4</v>
      </c>
      <c r="AA11" s="684"/>
      <c r="AB11" s="684"/>
      <c r="AC11" s="685"/>
      <c r="AD11" s="686">
        <v>2191233</v>
      </c>
      <c r="AE11" s="681"/>
      <c r="AF11" s="681"/>
      <c r="AG11" s="681"/>
      <c r="AH11" s="681"/>
      <c r="AI11" s="681"/>
      <c r="AJ11" s="681"/>
      <c r="AK11" s="682"/>
      <c r="AL11" s="683">
        <v>8</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380823</v>
      </c>
      <c r="BH11" s="681"/>
      <c r="BI11" s="681"/>
      <c r="BJ11" s="681"/>
      <c r="BK11" s="681"/>
      <c r="BL11" s="681"/>
      <c r="BM11" s="681"/>
      <c r="BN11" s="682"/>
      <c r="BO11" s="713">
        <v>3.3</v>
      </c>
      <c r="BP11" s="713"/>
      <c r="BQ11" s="713"/>
      <c r="BR11" s="713"/>
      <c r="BS11" s="686">
        <v>108383</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3339177</v>
      </c>
      <c r="CS11" s="681"/>
      <c r="CT11" s="681"/>
      <c r="CU11" s="681"/>
      <c r="CV11" s="681"/>
      <c r="CW11" s="681"/>
      <c r="CX11" s="681"/>
      <c r="CY11" s="682"/>
      <c r="CZ11" s="713">
        <v>5.3</v>
      </c>
      <c r="DA11" s="713"/>
      <c r="DB11" s="713"/>
      <c r="DC11" s="713"/>
      <c r="DD11" s="686">
        <v>299950</v>
      </c>
      <c r="DE11" s="681"/>
      <c r="DF11" s="681"/>
      <c r="DG11" s="681"/>
      <c r="DH11" s="681"/>
      <c r="DI11" s="681"/>
      <c r="DJ11" s="681"/>
      <c r="DK11" s="681"/>
      <c r="DL11" s="681"/>
      <c r="DM11" s="681"/>
      <c r="DN11" s="681"/>
      <c r="DO11" s="681"/>
      <c r="DP11" s="682"/>
      <c r="DQ11" s="686">
        <v>1684618</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v>12645</v>
      </c>
      <c r="S12" s="681"/>
      <c r="T12" s="681"/>
      <c r="U12" s="681"/>
      <c r="V12" s="681"/>
      <c r="W12" s="681"/>
      <c r="X12" s="681"/>
      <c r="Y12" s="682"/>
      <c r="Z12" s="713">
        <v>0</v>
      </c>
      <c r="AA12" s="713"/>
      <c r="AB12" s="713"/>
      <c r="AC12" s="713"/>
      <c r="AD12" s="714">
        <v>12645</v>
      </c>
      <c r="AE12" s="714"/>
      <c r="AF12" s="714"/>
      <c r="AG12" s="714"/>
      <c r="AH12" s="714"/>
      <c r="AI12" s="714"/>
      <c r="AJ12" s="714"/>
      <c r="AK12" s="714"/>
      <c r="AL12" s="683">
        <v>0</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5756707</v>
      </c>
      <c r="BH12" s="681"/>
      <c r="BI12" s="681"/>
      <c r="BJ12" s="681"/>
      <c r="BK12" s="681"/>
      <c r="BL12" s="681"/>
      <c r="BM12" s="681"/>
      <c r="BN12" s="682"/>
      <c r="BO12" s="713">
        <v>50.5</v>
      </c>
      <c r="BP12" s="713"/>
      <c r="BQ12" s="713"/>
      <c r="BR12" s="713"/>
      <c r="BS12" s="686">
        <v>186823</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3160512</v>
      </c>
      <c r="CS12" s="681"/>
      <c r="CT12" s="681"/>
      <c r="CU12" s="681"/>
      <c r="CV12" s="681"/>
      <c r="CW12" s="681"/>
      <c r="CX12" s="681"/>
      <c r="CY12" s="682"/>
      <c r="CZ12" s="713">
        <v>5</v>
      </c>
      <c r="DA12" s="713"/>
      <c r="DB12" s="713"/>
      <c r="DC12" s="713"/>
      <c r="DD12" s="686">
        <v>758160</v>
      </c>
      <c r="DE12" s="681"/>
      <c r="DF12" s="681"/>
      <c r="DG12" s="681"/>
      <c r="DH12" s="681"/>
      <c r="DI12" s="681"/>
      <c r="DJ12" s="681"/>
      <c r="DK12" s="681"/>
      <c r="DL12" s="681"/>
      <c r="DM12" s="681"/>
      <c r="DN12" s="681"/>
      <c r="DO12" s="681"/>
      <c r="DP12" s="682"/>
      <c r="DQ12" s="686">
        <v>1524638</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231</v>
      </c>
      <c r="S13" s="681"/>
      <c r="T13" s="681"/>
      <c r="U13" s="681"/>
      <c r="V13" s="681"/>
      <c r="W13" s="681"/>
      <c r="X13" s="681"/>
      <c r="Y13" s="682"/>
      <c r="Z13" s="713" t="s">
        <v>231</v>
      </c>
      <c r="AA13" s="713"/>
      <c r="AB13" s="713"/>
      <c r="AC13" s="713"/>
      <c r="AD13" s="714" t="s">
        <v>178</v>
      </c>
      <c r="AE13" s="714"/>
      <c r="AF13" s="714"/>
      <c r="AG13" s="714"/>
      <c r="AH13" s="714"/>
      <c r="AI13" s="714"/>
      <c r="AJ13" s="714"/>
      <c r="AK13" s="714"/>
      <c r="AL13" s="683" t="s">
        <v>231</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5538131</v>
      </c>
      <c r="BH13" s="681"/>
      <c r="BI13" s="681"/>
      <c r="BJ13" s="681"/>
      <c r="BK13" s="681"/>
      <c r="BL13" s="681"/>
      <c r="BM13" s="681"/>
      <c r="BN13" s="682"/>
      <c r="BO13" s="713">
        <v>48.6</v>
      </c>
      <c r="BP13" s="713"/>
      <c r="BQ13" s="713"/>
      <c r="BR13" s="713"/>
      <c r="BS13" s="686">
        <v>186823</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7112861</v>
      </c>
      <c r="CS13" s="681"/>
      <c r="CT13" s="681"/>
      <c r="CU13" s="681"/>
      <c r="CV13" s="681"/>
      <c r="CW13" s="681"/>
      <c r="CX13" s="681"/>
      <c r="CY13" s="682"/>
      <c r="CZ13" s="713">
        <v>11.4</v>
      </c>
      <c r="DA13" s="713"/>
      <c r="DB13" s="713"/>
      <c r="DC13" s="713"/>
      <c r="DD13" s="686">
        <v>3332677</v>
      </c>
      <c r="DE13" s="681"/>
      <c r="DF13" s="681"/>
      <c r="DG13" s="681"/>
      <c r="DH13" s="681"/>
      <c r="DI13" s="681"/>
      <c r="DJ13" s="681"/>
      <c r="DK13" s="681"/>
      <c r="DL13" s="681"/>
      <c r="DM13" s="681"/>
      <c r="DN13" s="681"/>
      <c r="DO13" s="681"/>
      <c r="DP13" s="682"/>
      <c r="DQ13" s="686">
        <v>3236663</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v>131</v>
      </c>
      <c r="S14" s="681"/>
      <c r="T14" s="681"/>
      <c r="U14" s="681"/>
      <c r="V14" s="681"/>
      <c r="W14" s="681"/>
      <c r="X14" s="681"/>
      <c r="Y14" s="682"/>
      <c r="Z14" s="713">
        <v>0</v>
      </c>
      <c r="AA14" s="713"/>
      <c r="AB14" s="713"/>
      <c r="AC14" s="713"/>
      <c r="AD14" s="714">
        <v>131</v>
      </c>
      <c r="AE14" s="714"/>
      <c r="AF14" s="714"/>
      <c r="AG14" s="714"/>
      <c r="AH14" s="714"/>
      <c r="AI14" s="714"/>
      <c r="AJ14" s="714"/>
      <c r="AK14" s="714"/>
      <c r="AL14" s="683">
        <v>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363052</v>
      </c>
      <c r="BH14" s="681"/>
      <c r="BI14" s="681"/>
      <c r="BJ14" s="681"/>
      <c r="BK14" s="681"/>
      <c r="BL14" s="681"/>
      <c r="BM14" s="681"/>
      <c r="BN14" s="682"/>
      <c r="BO14" s="713">
        <v>3.2</v>
      </c>
      <c r="BP14" s="713"/>
      <c r="BQ14" s="713"/>
      <c r="BR14" s="713"/>
      <c r="BS14" s="686" t="s">
        <v>231</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1851067</v>
      </c>
      <c r="CS14" s="681"/>
      <c r="CT14" s="681"/>
      <c r="CU14" s="681"/>
      <c r="CV14" s="681"/>
      <c r="CW14" s="681"/>
      <c r="CX14" s="681"/>
      <c r="CY14" s="682"/>
      <c r="CZ14" s="713">
        <v>3</v>
      </c>
      <c r="DA14" s="713"/>
      <c r="DB14" s="713"/>
      <c r="DC14" s="713"/>
      <c r="DD14" s="686">
        <v>311959</v>
      </c>
      <c r="DE14" s="681"/>
      <c r="DF14" s="681"/>
      <c r="DG14" s="681"/>
      <c r="DH14" s="681"/>
      <c r="DI14" s="681"/>
      <c r="DJ14" s="681"/>
      <c r="DK14" s="681"/>
      <c r="DL14" s="681"/>
      <c r="DM14" s="681"/>
      <c r="DN14" s="681"/>
      <c r="DO14" s="681"/>
      <c r="DP14" s="682"/>
      <c r="DQ14" s="686">
        <v>1494442</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178</v>
      </c>
      <c r="S15" s="681"/>
      <c r="T15" s="681"/>
      <c r="U15" s="681"/>
      <c r="V15" s="681"/>
      <c r="W15" s="681"/>
      <c r="X15" s="681"/>
      <c r="Y15" s="682"/>
      <c r="Z15" s="713" t="s">
        <v>231</v>
      </c>
      <c r="AA15" s="713"/>
      <c r="AB15" s="713"/>
      <c r="AC15" s="713"/>
      <c r="AD15" s="714" t="s">
        <v>178</v>
      </c>
      <c r="AE15" s="714"/>
      <c r="AF15" s="714"/>
      <c r="AG15" s="714"/>
      <c r="AH15" s="714"/>
      <c r="AI15" s="714"/>
      <c r="AJ15" s="714"/>
      <c r="AK15" s="714"/>
      <c r="AL15" s="683" t="s">
        <v>231</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617473</v>
      </c>
      <c r="BH15" s="681"/>
      <c r="BI15" s="681"/>
      <c r="BJ15" s="681"/>
      <c r="BK15" s="681"/>
      <c r="BL15" s="681"/>
      <c r="BM15" s="681"/>
      <c r="BN15" s="682"/>
      <c r="BO15" s="713">
        <v>5.4</v>
      </c>
      <c r="BP15" s="713"/>
      <c r="BQ15" s="713"/>
      <c r="BR15" s="713"/>
      <c r="BS15" s="686" t="s">
        <v>231</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5317286</v>
      </c>
      <c r="CS15" s="681"/>
      <c r="CT15" s="681"/>
      <c r="CU15" s="681"/>
      <c r="CV15" s="681"/>
      <c r="CW15" s="681"/>
      <c r="CX15" s="681"/>
      <c r="CY15" s="682"/>
      <c r="CZ15" s="713">
        <v>8.5</v>
      </c>
      <c r="DA15" s="713"/>
      <c r="DB15" s="713"/>
      <c r="DC15" s="713"/>
      <c r="DD15" s="686">
        <v>1041878</v>
      </c>
      <c r="DE15" s="681"/>
      <c r="DF15" s="681"/>
      <c r="DG15" s="681"/>
      <c r="DH15" s="681"/>
      <c r="DI15" s="681"/>
      <c r="DJ15" s="681"/>
      <c r="DK15" s="681"/>
      <c r="DL15" s="681"/>
      <c r="DM15" s="681"/>
      <c r="DN15" s="681"/>
      <c r="DO15" s="681"/>
      <c r="DP15" s="682"/>
      <c r="DQ15" s="686">
        <v>3170057</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39850</v>
      </c>
      <c r="S16" s="681"/>
      <c r="T16" s="681"/>
      <c r="U16" s="681"/>
      <c r="V16" s="681"/>
      <c r="W16" s="681"/>
      <c r="X16" s="681"/>
      <c r="Y16" s="682"/>
      <c r="Z16" s="713">
        <v>0.1</v>
      </c>
      <c r="AA16" s="713"/>
      <c r="AB16" s="713"/>
      <c r="AC16" s="713"/>
      <c r="AD16" s="714">
        <v>39850</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231</v>
      </c>
      <c r="BH16" s="681"/>
      <c r="BI16" s="681"/>
      <c r="BJ16" s="681"/>
      <c r="BK16" s="681"/>
      <c r="BL16" s="681"/>
      <c r="BM16" s="681"/>
      <c r="BN16" s="682"/>
      <c r="BO16" s="713" t="s">
        <v>178</v>
      </c>
      <c r="BP16" s="713"/>
      <c r="BQ16" s="713"/>
      <c r="BR16" s="713"/>
      <c r="BS16" s="686" t="s">
        <v>231</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52872</v>
      </c>
      <c r="CS16" s="681"/>
      <c r="CT16" s="681"/>
      <c r="CU16" s="681"/>
      <c r="CV16" s="681"/>
      <c r="CW16" s="681"/>
      <c r="CX16" s="681"/>
      <c r="CY16" s="682"/>
      <c r="CZ16" s="713">
        <v>0.1</v>
      </c>
      <c r="DA16" s="713"/>
      <c r="DB16" s="713"/>
      <c r="DC16" s="713"/>
      <c r="DD16" s="686" t="s">
        <v>231</v>
      </c>
      <c r="DE16" s="681"/>
      <c r="DF16" s="681"/>
      <c r="DG16" s="681"/>
      <c r="DH16" s="681"/>
      <c r="DI16" s="681"/>
      <c r="DJ16" s="681"/>
      <c r="DK16" s="681"/>
      <c r="DL16" s="681"/>
      <c r="DM16" s="681"/>
      <c r="DN16" s="681"/>
      <c r="DO16" s="681"/>
      <c r="DP16" s="682"/>
      <c r="DQ16" s="686">
        <v>28633</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51003</v>
      </c>
      <c r="S17" s="681"/>
      <c r="T17" s="681"/>
      <c r="U17" s="681"/>
      <c r="V17" s="681"/>
      <c r="W17" s="681"/>
      <c r="X17" s="681"/>
      <c r="Y17" s="682"/>
      <c r="Z17" s="713">
        <v>0.1</v>
      </c>
      <c r="AA17" s="713"/>
      <c r="AB17" s="713"/>
      <c r="AC17" s="713"/>
      <c r="AD17" s="714">
        <v>51003</v>
      </c>
      <c r="AE17" s="714"/>
      <c r="AF17" s="714"/>
      <c r="AG17" s="714"/>
      <c r="AH17" s="714"/>
      <c r="AI17" s="714"/>
      <c r="AJ17" s="714"/>
      <c r="AK17" s="714"/>
      <c r="AL17" s="683">
        <v>0.2</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231</v>
      </c>
      <c r="BH17" s="681"/>
      <c r="BI17" s="681"/>
      <c r="BJ17" s="681"/>
      <c r="BK17" s="681"/>
      <c r="BL17" s="681"/>
      <c r="BM17" s="681"/>
      <c r="BN17" s="682"/>
      <c r="BO17" s="713" t="s">
        <v>178</v>
      </c>
      <c r="BP17" s="713"/>
      <c r="BQ17" s="713"/>
      <c r="BR17" s="713"/>
      <c r="BS17" s="686" t="s">
        <v>178</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5211581</v>
      </c>
      <c r="CS17" s="681"/>
      <c r="CT17" s="681"/>
      <c r="CU17" s="681"/>
      <c r="CV17" s="681"/>
      <c r="CW17" s="681"/>
      <c r="CX17" s="681"/>
      <c r="CY17" s="682"/>
      <c r="CZ17" s="713">
        <v>8.3000000000000007</v>
      </c>
      <c r="DA17" s="713"/>
      <c r="DB17" s="713"/>
      <c r="DC17" s="713"/>
      <c r="DD17" s="686" t="s">
        <v>178</v>
      </c>
      <c r="DE17" s="681"/>
      <c r="DF17" s="681"/>
      <c r="DG17" s="681"/>
      <c r="DH17" s="681"/>
      <c r="DI17" s="681"/>
      <c r="DJ17" s="681"/>
      <c r="DK17" s="681"/>
      <c r="DL17" s="681"/>
      <c r="DM17" s="681"/>
      <c r="DN17" s="681"/>
      <c r="DO17" s="681"/>
      <c r="DP17" s="682"/>
      <c r="DQ17" s="686">
        <v>4976470</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94221</v>
      </c>
      <c r="S18" s="681"/>
      <c r="T18" s="681"/>
      <c r="U18" s="681"/>
      <c r="V18" s="681"/>
      <c r="W18" s="681"/>
      <c r="X18" s="681"/>
      <c r="Y18" s="682"/>
      <c r="Z18" s="713">
        <v>0.1</v>
      </c>
      <c r="AA18" s="713"/>
      <c r="AB18" s="713"/>
      <c r="AC18" s="713"/>
      <c r="AD18" s="714">
        <v>94221</v>
      </c>
      <c r="AE18" s="714"/>
      <c r="AF18" s="714"/>
      <c r="AG18" s="714"/>
      <c r="AH18" s="714"/>
      <c r="AI18" s="714"/>
      <c r="AJ18" s="714"/>
      <c r="AK18" s="714"/>
      <c r="AL18" s="683">
        <v>0.3</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178</v>
      </c>
      <c r="BP18" s="713"/>
      <c r="BQ18" s="713"/>
      <c r="BR18" s="713"/>
      <c r="BS18" s="686" t="s">
        <v>178</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231</v>
      </c>
      <c r="DA18" s="713"/>
      <c r="DB18" s="713"/>
      <c r="DC18" s="713"/>
      <c r="DD18" s="686" t="s">
        <v>178</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66150</v>
      </c>
      <c r="S19" s="681"/>
      <c r="T19" s="681"/>
      <c r="U19" s="681"/>
      <c r="V19" s="681"/>
      <c r="W19" s="681"/>
      <c r="X19" s="681"/>
      <c r="Y19" s="682"/>
      <c r="Z19" s="713">
        <v>0.1</v>
      </c>
      <c r="AA19" s="713"/>
      <c r="AB19" s="713"/>
      <c r="AC19" s="713"/>
      <c r="AD19" s="714">
        <v>66150</v>
      </c>
      <c r="AE19" s="714"/>
      <c r="AF19" s="714"/>
      <c r="AG19" s="714"/>
      <c r="AH19" s="714"/>
      <c r="AI19" s="714"/>
      <c r="AJ19" s="714"/>
      <c r="AK19" s="714"/>
      <c r="AL19" s="683">
        <v>0.2</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67339</v>
      </c>
      <c r="BH19" s="681"/>
      <c r="BI19" s="681"/>
      <c r="BJ19" s="681"/>
      <c r="BK19" s="681"/>
      <c r="BL19" s="681"/>
      <c r="BM19" s="681"/>
      <c r="BN19" s="682"/>
      <c r="BO19" s="713">
        <v>0.6</v>
      </c>
      <c r="BP19" s="713"/>
      <c r="BQ19" s="713"/>
      <c r="BR19" s="713"/>
      <c r="BS19" s="686" t="s">
        <v>178</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231</v>
      </c>
      <c r="DA19" s="713"/>
      <c r="DB19" s="713"/>
      <c r="DC19" s="713"/>
      <c r="DD19" s="686" t="s">
        <v>231</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16165</v>
      </c>
      <c r="S20" s="681"/>
      <c r="T20" s="681"/>
      <c r="U20" s="681"/>
      <c r="V20" s="681"/>
      <c r="W20" s="681"/>
      <c r="X20" s="681"/>
      <c r="Y20" s="682"/>
      <c r="Z20" s="713">
        <v>0</v>
      </c>
      <c r="AA20" s="713"/>
      <c r="AB20" s="713"/>
      <c r="AC20" s="713"/>
      <c r="AD20" s="714">
        <v>16165</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67339</v>
      </c>
      <c r="BH20" s="681"/>
      <c r="BI20" s="681"/>
      <c r="BJ20" s="681"/>
      <c r="BK20" s="681"/>
      <c r="BL20" s="681"/>
      <c r="BM20" s="681"/>
      <c r="BN20" s="682"/>
      <c r="BO20" s="713">
        <v>0.6</v>
      </c>
      <c r="BP20" s="713"/>
      <c r="BQ20" s="713"/>
      <c r="BR20" s="713"/>
      <c r="BS20" s="686" t="s">
        <v>231</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62602892</v>
      </c>
      <c r="CS20" s="681"/>
      <c r="CT20" s="681"/>
      <c r="CU20" s="681"/>
      <c r="CV20" s="681"/>
      <c r="CW20" s="681"/>
      <c r="CX20" s="681"/>
      <c r="CY20" s="682"/>
      <c r="CZ20" s="713">
        <v>100</v>
      </c>
      <c r="DA20" s="713"/>
      <c r="DB20" s="713"/>
      <c r="DC20" s="713"/>
      <c r="DD20" s="686">
        <v>6464787</v>
      </c>
      <c r="DE20" s="681"/>
      <c r="DF20" s="681"/>
      <c r="DG20" s="681"/>
      <c r="DH20" s="681"/>
      <c r="DI20" s="681"/>
      <c r="DJ20" s="681"/>
      <c r="DK20" s="681"/>
      <c r="DL20" s="681"/>
      <c r="DM20" s="681"/>
      <c r="DN20" s="681"/>
      <c r="DO20" s="681"/>
      <c r="DP20" s="682"/>
      <c r="DQ20" s="686">
        <v>31587154</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11906</v>
      </c>
      <c r="S21" s="681"/>
      <c r="T21" s="681"/>
      <c r="U21" s="681"/>
      <c r="V21" s="681"/>
      <c r="W21" s="681"/>
      <c r="X21" s="681"/>
      <c r="Y21" s="682"/>
      <c r="Z21" s="713">
        <v>0</v>
      </c>
      <c r="AA21" s="713"/>
      <c r="AB21" s="713"/>
      <c r="AC21" s="713"/>
      <c r="AD21" s="714">
        <v>11906</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67339</v>
      </c>
      <c r="BH21" s="681"/>
      <c r="BI21" s="681"/>
      <c r="BJ21" s="681"/>
      <c r="BK21" s="681"/>
      <c r="BL21" s="681"/>
      <c r="BM21" s="681"/>
      <c r="BN21" s="682"/>
      <c r="BO21" s="713">
        <v>0.6</v>
      </c>
      <c r="BP21" s="713"/>
      <c r="BQ21" s="713"/>
      <c r="BR21" s="713"/>
      <c r="BS21" s="686" t="s">
        <v>178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13959842</v>
      </c>
      <c r="S22" s="681"/>
      <c r="T22" s="681"/>
      <c r="U22" s="681"/>
      <c r="V22" s="681"/>
      <c r="W22" s="681"/>
      <c r="X22" s="681"/>
      <c r="Y22" s="682"/>
      <c r="Z22" s="713">
        <v>21.7</v>
      </c>
      <c r="AA22" s="713"/>
      <c r="AB22" s="713"/>
      <c r="AC22" s="713"/>
      <c r="AD22" s="714">
        <v>12666174</v>
      </c>
      <c r="AE22" s="714"/>
      <c r="AF22" s="714"/>
      <c r="AG22" s="714"/>
      <c r="AH22" s="714"/>
      <c r="AI22" s="714"/>
      <c r="AJ22" s="714"/>
      <c r="AK22" s="714"/>
      <c r="AL22" s="683">
        <v>46.2</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231</v>
      </c>
      <c r="BH22" s="681"/>
      <c r="BI22" s="681"/>
      <c r="BJ22" s="681"/>
      <c r="BK22" s="681"/>
      <c r="BL22" s="681"/>
      <c r="BM22" s="681"/>
      <c r="BN22" s="682"/>
      <c r="BO22" s="713" t="s">
        <v>178</v>
      </c>
      <c r="BP22" s="713"/>
      <c r="BQ22" s="713"/>
      <c r="BR22" s="713"/>
      <c r="BS22" s="686" t="s">
        <v>178</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12666174</v>
      </c>
      <c r="S23" s="681"/>
      <c r="T23" s="681"/>
      <c r="U23" s="681"/>
      <c r="V23" s="681"/>
      <c r="W23" s="681"/>
      <c r="X23" s="681"/>
      <c r="Y23" s="682"/>
      <c r="Z23" s="713">
        <v>19.7</v>
      </c>
      <c r="AA23" s="713"/>
      <c r="AB23" s="713"/>
      <c r="AC23" s="713"/>
      <c r="AD23" s="714">
        <v>12666174</v>
      </c>
      <c r="AE23" s="714"/>
      <c r="AF23" s="714"/>
      <c r="AG23" s="714"/>
      <c r="AH23" s="714"/>
      <c r="AI23" s="714"/>
      <c r="AJ23" s="714"/>
      <c r="AK23" s="714"/>
      <c r="AL23" s="683">
        <v>46.2</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t="s">
        <v>231</v>
      </c>
      <c r="BH23" s="681"/>
      <c r="BI23" s="681"/>
      <c r="BJ23" s="681"/>
      <c r="BK23" s="681"/>
      <c r="BL23" s="681"/>
      <c r="BM23" s="681"/>
      <c r="BN23" s="682"/>
      <c r="BO23" s="713" t="s">
        <v>178</v>
      </c>
      <c r="BP23" s="713"/>
      <c r="BQ23" s="713"/>
      <c r="BR23" s="713"/>
      <c r="BS23" s="686" t="s">
        <v>231</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1214128</v>
      </c>
      <c r="S24" s="681"/>
      <c r="T24" s="681"/>
      <c r="U24" s="681"/>
      <c r="V24" s="681"/>
      <c r="W24" s="681"/>
      <c r="X24" s="681"/>
      <c r="Y24" s="682"/>
      <c r="Z24" s="713">
        <v>1.9</v>
      </c>
      <c r="AA24" s="713"/>
      <c r="AB24" s="713"/>
      <c r="AC24" s="713"/>
      <c r="AD24" s="714" t="s">
        <v>231</v>
      </c>
      <c r="AE24" s="714"/>
      <c r="AF24" s="714"/>
      <c r="AG24" s="714"/>
      <c r="AH24" s="714"/>
      <c r="AI24" s="714"/>
      <c r="AJ24" s="714"/>
      <c r="AK24" s="714"/>
      <c r="AL24" s="683" t="s">
        <v>231</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178</v>
      </c>
      <c r="BH24" s="681"/>
      <c r="BI24" s="681"/>
      <c r="BJ24" s="681"/>
      <c r="BK24" s="681"/>
      <c r="BL24" s="681"/>
      <c r="BM24" s="681"/>
      <c r="BN24" s="682"/>
      <c r="BO24" s="713" t="s">
        <v>178</v>
      </c>
      <c r="BP24" s="713"/>
      <c r="BQ24" s="713"/>
      <c r="BR24" s="713"/>
      <c r="BS24" s="686" t="s">
        <v>231</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22434931</v>
      </c>
      <c r="CS24" s="736"/>
      <c r="CT24" s="736"/>
      <c r="CU24" s="736"/>
      <c r="CV24" s="736"/>
      <c r="CW24" s="736"/>
      <c r="CX24" s="736"/>
      <c r="CY24" s="779"/>
      <c r="CZ24" s="780">
        <v>35.799999999999997</v>
      </c>
      <c r="DA24" s="751"/>
      <c r="DB24" s="751"/>
      <c r="DC24" s="783"/>
      <c r="DD24" s="778">
        <v>15573155</v>
      </c>
      <c r="DE24" s="736"/>
      <c r="DF24" s="736"/>
      <c r="DG24" s="736"/>
      <c r="DH24" s="736"/>
      <c r="DI24" s="736"/>
      <c r="DJ24" s="736"/>
      <c r="DK24" s="779"/>
      <c r="DL24" s="778">
        <v>15466182</v>
      </c>
      <c r="DM24" s="736"/>
      <c r="DN24" s="736"/>
      <c r="DO24" s="736"/>
      <c r="DP24" s="736"/>
      <c r="DQ24" s="736"/>
      <c r="DR24" s="736"/>
      <c r="DS24" s="736"/>
      <c r="DT24" s="736"/>
      <c r="DU24" s="736"/>
      <c r="DV24" s="779"/>
      <c r="DW24" s="780">
        <v>54.2</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v>79540</v>
      </c>
      <c r="S25" s="681"/>
      <c r="T25" s="681"/>
      <c r="U25" s="681"/>
      <c r="V25" s="681"/>
      <c r="W25" s="681"/>
      <c r="X25" s="681"/>
      <c r="Y25" s="682"/>
      <c r="Z25" s="713">
        <v>0.1</v>
      </c>
      <c r="AA25" s="713"/>
      <c r="AB25" s="713"/>
      <c r="AC25" s="713"/>
      <c r="AD25" s="714" t="s">
        <v>231</v>
      </c>
      <c r="AE25" s="714"/>
      <c r="AF25" s="714"/>
      <c r="AG25" s="714"/>
      <c r="AH25" s="714"/>
      <c r="AI25" s="714"/>
      <c r="AJ25" s="714"/>
      <c r="AK25" s="714"/>
      <c r="AL25" s="683" t="s">
        <v>231</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178</v>
      </c>
      <c r="BH25" s="681"/>
      <c r="BI25" s="681"/>
      <c r="BJ25" s="681"/>
      <c r="BK25" s="681"/>
      <c r="BL25" s="681"/>
      <c r="BM25" s="681"/>
      <c r="BN25" s="682"/>
      <c r="BO25" s="713" t="s">
        <v>231</v>
      </c>
      <c r="BP25" s="713"/>
      <c r="BQ25" s="713"/>
      <c r="BR25" s="713"/>
      <c r="BS25" s="686" t="s">
        <v>231</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8331898</v>
      </c>
      <c r="CS25" s="699"/>
      <c r="CT25" s="699"/>
      <c r="CU25" s="699"/>
      <c r="CV25" s="699"/>
      <c r="CW25" s="699"/>
      <c r="CX25" s="699"/>
      <c r="CY25" s="700"/>
      <c r="CZ25" s="683">
        <v>13.3</v>
      </c>
      <c r="DA25" s="701"/>
      <c r="DB25" s="701"/>
      <c r="DC25" s="702"/>
      <c r="DD25" s="686">
        <v>7776938</v>
      </c>
      <c r="DE25" s="699"/>
      <c r="DF25" s="699"/>
      <c r="DG25" s="699"/>
      <c r="DH25" s="699"/>
      <c r="DI25" s="699"/>
      <c r="DJ25" s="699"/>
      <c r="DK25" s="700"/>
      <c r="DL25" s="686">
        <v>7730684</v>
      </c>
      <c r="DM25" s="699"/>
      <c r="DN25" s="699"/>
      <c r="DO25" s="699"/>
      <c r="DP25" s="699"/>
      <c r="DQ25" s="699"/>
      <c r="DR25" s="699"/>
      <c r="DS25" s="699"/>
      <c r="DT25" s="699"/>
      <c r="DU25" s="699"/>
      <c r="DV25" s="700"/>
      <c r="DW25" s="683">
        <v>27.1</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28654977</v>
      </c>
      <c r="S26" s="681"/>
      <c r="T26" s="681"/>
      <c r="U26" s="681"/>
      <c r="V26" s="681"/>
      <c r="W26" s="681"/>
      <c r="X26" s="681"/>
      <c r="Y26" s="682"/>
      <c r="Z26" s="713">
        <v>44.6</v>
      </c>
      <c r="AA26" s="713"/>
      <c r="AB26" s="713"/>
      <c r="AC26" s="713"/>
      <c r="AD26" s="714">
        <v>27361309</v>
      </c>
      <c r="AE26" s="714"/>
      <c r="AF26" s="714"/>
      <c r="AG26" s="714"/>
      <c r="AH26" s="714"/>
      <c r="AI26" s="714"/>
      <c r="AJ26" s="714"/>
      <c r="AK26" s="714"/>
      <c r="AL26" s="683">
        <v>99.7</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231</v>
      </c>
      <c r="BP26" s="713"/>
      <c r="BQ26" s="713"/>
      <c r="BR26" s="713"/>
      <c r="BS26" s="686" t="s">
        <v>231</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5343936</v>
      </c>
      <c r="CS26" s="681"/>
      <c r="CT26" s="681"/>
      <c r="CU26" s="681"/>
      <c r="CV26" s="681"/>
      <c r="CW26" s="681"/>
      <c r="CX26" s="681"/>
      <c r="CY26" s="682"/>
      <c r="CZ26" s="683">
        <v>8.5</v>
      </c>
      <c r="DA26" s="701"/>
      <c r="DB26" s="701"/>
      <c r="DC26" s="702"/>
      <c r="DD26" s="686">
        <v>5113035</v>
      </c>
      <c r="DE26" s="681"/>
      <c r="DF26" s="681"/>
      <c r="DG26" s="681"/>
      <c r="DH26" s="681"/>
      <c r="DI26" s="681"/>
      <c r="DJ26" s="681"/>
      <c r="DK26" s="682"/>
      <c r="DL26" s="686" t="s">
        <v>231</v>
      </c>
      <c r="DM26" s="681"/>
      <c r="DN26" s="681"/>
      <c r="DO26" s="681"/>
      <c r="DP26" s="681"/>
      <c r="DQ26" s="681"/>
      <c r="DR26" s="681"/>
      <c r="DS26" s="681"/>
      <c r="DT26" s="681"/>
      <c r="DU26" s="681"/>
      <c r="DV26" s="682"/>
      <c r="DW26" s="683" t="s">
        <v>231</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15056</v>
      </c>
      <c r="S27" s="681"/>
      <c r="T27" s="681"/>
      <c r="U27" s="681"/>
      <c r="V27" s="681"/>
      <c r="W27" s="681"/>
      <c r="X27" s="681"/>
      <c r="Y27" s="682"/>
      <c r="Z27" s="713">
        <v>0</v>
      </c>
      <c r="AA27" s="713"/>
      <c r="AB27" s="713"/>
      <c r="AC27" s="713"/>
      <c r="AD27" s="714">
        <v>15056</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11395334</v>
      </c>
      <c r="BH27" s="681"/>
      <c r="BI27" s="681"/>
      <c r="BJ27" s="681"/>
      <c r="BK27" s="681"/>
      <c r="BL27" s="681"/>
      <c r="BM27" s="681"/>
      <c r="BN27" s="682"/>
      <c r="BO27" s="713">
        <v>100</v>
      </c>
      <c r="BP27" s="713"/>
      <c r="BQ27" s="713"/>
      <c r="BR27" s="713"/>
      <c r="BS27" s="686">
        <v>340801</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8891645</v>
      </c>
      <c r="CS27" s="699"/>
      <c r="CT27" s="699"/>
      <c r="CU27" s="699"/>
      <c r="CV27" s="699"/>
      <c r="CW27" s="699"/>
      <c r="CX27" s="699"/>
      <c r="CY27" s="700"/>
      <c r="CZ27" s="683">
        <v>14.2</v>
      </c>
      <c r="DA27" s="701"/>
      <c r="DB27" s="701"/>
      <c r="DC27" s="702"/>
      <c r="DD27" s="686">
        <v>2819940</v>
      </c>
      <c r="DE27" s="699"/>
      <c r="DF27" s="699"/>
      <c r="DG27" s="699"/>
      <c r="DH27" s="699"/>
      <c r="DI27" s="699"/>
      <c r="DJ27" s="699"/>
      <c r="DK27" s="700"/>
      <c r="DL27" s="686">
        <v>2759221</v>
      </c>
      <c r="DM27" s="699"/>
      <c r="DN27" s="699"/>
      <c r="DO27" s="699"/>
      <c r="DP27" s="699"/>
      <c r="DQ27" s="699"/>
      <c r="DR27" s="699"/>
      <c r="DS27" s="699"/>
      <c r="DT27" s="699"/>
      <c r="DU27" s="699"/>
      <c r="DV27" s="700"/>
      <c r="DW27" s="683">
        <v>9.6999999999999993</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610045</v>
      </c>
      <c r="S28" s="681"/>
      <c r="T28" s="681"/>
      <c r="U28" s="681"/>
      <c r="V28" s="681"/>
      <c r="W28" s="681"/>
      <c r="X28" s="681"/>
      <c r="Y28" s="682"/>
      <c r="Z28" s="713">
        <v>1</v>
      </c>
      <c r="AA28" s="713"/>
      <c r="AB28" s="713"/>
      <c r="AC28" s="713"/>
      <c r="AD28" s="714" t="s">
        <v>178</v>
      </c>
      <c r="AE28" s="714"/>
      <c r="AF28" s="714"/>
      <c r="AG28" s="714"/>
      <c r="AH28" s="714"/>
      <c r="AI28" s="714"/>
      <c r="AJ28" s="714"/>
      <c r="AK28" s="714"/>
      <c r="AL28" s="683" t="s">
        <v>178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5211388</v>
      </c>
      <c r="CS28" s="681"/>
      <c r="CT28" s="681"/>
      <c r="CU28" s="681"/>
      <c r="CV28" s="681"/>
      <c r="CW28" s="681"/>
      <c r="CX28" s="681"/>
      <c r="CY28" s="682"/>
      <c r="CZ28" s="683">
        <v>8.3000000000000007</v>
      </c>
      <c r="DA28" s="701"/>
      <c r="DB28" s="701"/>
      <c r="DC28" s="702"/>
      <c r="DD28" s="686">
        <v>4976277</v>
      </c>
      <c r="DE28" s="681"/>
      <c r="DF28" s="681"/>
      <c r="DG28" s="681"/>
      <c r="DH28" s="681"/>
      <c r="DI28" s="681"/>
      <c r="DJ28" s="681"/>
      <c r="DK28" s="682"/>
      <c r="DL28" s="686">
        <v>4976277</v>
      </c>
      <c r="DM28" s="681"/>
      <c r="DN28" s="681"/>
      <c r="DO28" s="681"/>
      <c r="DP28" s="681"/>
      <c r="DQ28" s="681"/>
      <c r="DR28" s="681"/>
      <c r="DS28" s="681"/>
      <c r="DT28" s="681"/>
      <c r="DU28" s="681"/>
      <c r="DV28" s="682"/>
      <c r="DW28" s="683">
        <v>17.399999999999999</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454901</v>
      </c>
      <c r="S29" s="681"/>
      <c r="T29" s="681"/>
      <c r="U29" s="681"/>
      <c r="V29" s="681"/>
      <c r="W29" s="681"/>
      <c r="X29" s="681"/>
      <c r="Y29" s="682"/>
      <c r="Z29" s="713">
        <v>0.7</v>
      </c>
      <c r="AA29" s="713"/>
      <c r="AB29" s="713"/>
      <c r="AC29" s="713"/>
      <c r="AD29" s="714">
        <v>40536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5211388</v>
      </c>
      <c r="CS29" s="699"/>
      <c r="CT29" s="699"/>
      <c r="CU29" s="699"/>
      <c r="CV29" s="699"/>
      <c r="CW29" s="699"/>
      <c r="CX29" s="699"/>
      <c r="CY29" s="700"/>
      <c r="CZ29" s="683">
        <v>8.3000000000000007</v>
      </c>
      <c r="DA29" s="701"/>
      <c r="DB29" s="701"/>
      <c r="DC29" s="702"/>
      <c r="DD29" s="686">
        <v>4976277</v>
      </c>
      <c r="DE29" s="699"/>
      <c r="DF29" s="699"/>
      <c r="DG29" s="699"/>
      <c r="DH29" s="699"/>
      <c r="DI29" s="699"/>
      <c r="DJ29" s="699"/>
      <c r="DK29" s="700"/>
      <c r="DL29" s="686">
        <v>4976277</v>
      </c>
      <c r="DM29" s="699"/>
      <c r="DN29" s="699"/>
      <c r="DO29" s="699"/>
      <c r="DP29" s="699"/>
      <c r="DQ29" s="699"/>
      <c r="DR29" s="699"/>
      <c r="DS29" s="699"/>
      <c r="DT29" s="699"/>
      <c r="DU29" s="699"/>
      <c r="DV29" s="700"/>
      <c r="DW29" s="683">
        <v>17.399999999999999</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167215</v>
      </c>
      <c r="S30" s="681"/>
      <c r="T30" s="681"/>
      <c r="U30" s="681"/>
      <c r="V30" s="681"/>
      <c r="W30" s="681"/>
      <c r="X30" s="681"/>
      <c r="Y30" s="682"/>
      <c r="Z30" s="713">
        <v>0.3</v>
      </c>
      <c r="AA30" s="713"/>
      <c r="AB30" s="713"/>
      <c r="AC30" s="713"/>
      <c r="AD30" s="714" t="s">
        <v>178</v>
      </c>
      <c r="AE30" s="714"/>
      <c r="AF30" s="714"/>
      <c r="AG30" s="714"/>
      <c r="AH30" s="714"/>
      <c r="AI30" s="714"/>
      <c r="AJ30" s="714"/>
      <c r="AK30" s="714"/>
      <c r="AL30" s="683" t="s">
        <v>178</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4990592</v>
      </c>
      <c r="CS30" s="681"/>
      <c r="CT30" s="681"/>
      <c r="CU30" s="681"/>
      <c r="CV30" s="681"/>
      <c r="CW30" s="681"/>
      <c r="CX30" s="681"/>
      <c r="CY30" s="682"/>
      <c r="CZ30" s="683">
        <v>8</v>
      </c>
      <c r="DA30" s="701"/>
      <c r="DB30" s="701"/>
      <c r="DC30" s="702"/>
      <c r="DD30" s="686">
        <v>4760419</v>
      </c>
      <c r="DE30" s="681"/>
      <c r="DF30" s="681"/>
      <c r="DG30" s="681"/>
      <c r="DH30" s="681"/>
      <c r="DI30" s="681"/>
      <c r="DJ30" s="681"/>
      <c r="DK30" s="682"/>
      <c r="DL30" s="686">
        <v>4760419</v>
      </c>
      <c r="DM30" s="681"/>
      <c r="DN30" s="681"/>
      <c r="DO30" s="681"/>
      <c r="DP30" s="681"/>
      <c r="DQ30" s="681"/>
      <c r="DR30" s="681"/>
      <c r="DS30" s="681"/>
      <c r="DT30" s="681"/>
      <c r="DU30" s="681"/>
      <c r="DV30" s="682"/>
      <c r="DW30" s="683">
        <v>16.7</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17648360</v>
      </c>
      <c r="S31" s="681"/>
      <c r="T31" s="681"/>
      <c r="U31" s="681"/>
      <c r="V31" s="681"/>
      <c r="W31" s="681"/>
      <c r="X31" s="681"/>
      <c r="Y31" s="682"/>
      <c r="Z31" s="713">
        <v>27.5</v>
      </c>
      <c r="AA31" s="713"/>
      <c r="AB31" s="713"/>
      <c r="AC31" s="713"/>
      <c r="AD31" s="714" t="s">
        <v>231</v>
      </c>
      <c r="AE31" s="714"/>
      <c r="AF31" s="714"/>
      <c r="AG31" s="714"/>
      <c r="AH31" s="714"/>
      <c r="AI31" s="714"/>
      <c r="AJ31" s="714"/>
      <c r="AK31" s="714"/>
      <c r="AL31" s="683" t="s">
        <v>178</v>
      </c>
      <c r="AM31" s="684"/>
      <c r="AN31" s="684"/>
      <c r="AO31" s="715"/>
      <c r="AP31" s="756" t="s">
        <v>308</v>
      </c>
      <c r="AQ31" s="757"/>
      <c r="AR31" s="757"/>
      <c r="AS31" s="757"/>
      <c r="AT31" s="762" t="s">
        <v>309</v>
      </c>
      <c r="AU31" s="231"/>
      <c r="AV31" s="231"/>
      <c r="AW31" s="231"/>
      <c r="AX31" s="746" t="s">
        <v>186</v>
      </c>
      <c r="AY31" s="747"/>
      <c r="AZ31" s="747"/>
      <c r="BA31" s="747"/>
      <c r="BB31" s="747"/>
      <c r="BC31" s="747"/>
      <c r="BD31" s="747"/>
      <c r="BE31" s="747"/>
      <c r="BF31" s="748"/>
      <c r="BG31" s="749">
        <v>98.5</v>
      </c>
      <c r="BH31" s="750"/>
      <c r="BI31" s="750"/>
      <c r="BJ31" s="750"/>
      <c r="BK31" s="750"/>
      <c r="BL31" s="750"/>
      <c r="BM31" s="751">
        <v>97.1</v>
      </c>
      <c r="BN31" s="750"/>
      <c r="BO31" s="750"/>
      <c r="BP31" s="750"/>
      <c r="BQ31" s="752"/>
      <c r="BR31" s="749">
        <v>99.2</v>
      </c>
      <c r="BS31" s="750"/>
      <c r="BT31" s="750"/>
      <c r="BU31" s="750"/>
      <c r="BV31" s="750"/>
      <c r="BW31" s="750"/>
      <c r="BX31" s="751">
        <v>97.7</v>
      </c>
      <c r="BY31" s="750"/>
      <c r="BZ31" s="750"/>
      <c r="CA31" s="750"/>
      <c r="CB31" s="752"/>
      <c r="CD31" s="767"/>
      <c r="CE31" s="768"/>
      <c r="CF31" s="719" t="s">
        <v>310</v>
      </c>
      <c r="CG31" s="720"/>
      <c r="CH31" s="720"/>
      <c r="CI31" s="720"/>
      <c r="CJ31" s="720"/>
      <c r="CK31" s="720"/>
      <c r="CL31" s="720"/>
      <c r="CM31" s="720"/>
      <c r="CN31" s="720"/>
      <c r="CO31" s="720"/>
      <c r="CP31" s="720"/>
      <c r="CQ31" s="721"/>
      <c r="CR31" s="680">
        <v>220796</v>
      </c>
      <c r="CS31" s="699"/>
      <c r="CT31" s="699"/>
      <c r="CU31" s="699"/>
      <c r="CV31" s="699"/>
      <c r="CW31" s="699"/>
      <c r="CX31" s="699"/>
      <c r="CY31" s="700"/>
      <c r="CZ31" s="683">
        <v>0.4</v>
      </c>
      <c r="DA31" s="701"/>
      <c r="DB31" s="701"/>
      <c r="DC31" s="702"/>
      <c r="DD31" s="686">
        <v>215858</v>
      </c>
      <c r="DE31" s="699"/>
      <c r="DF31" s="699"/>
      <c r="DG31" s="699"/>
      <c r="DH31" s="699"/>
      <c r="DI31" s="699"/>
      <c r="DJ31" s="699"/>
      <c r="DK31" s="700"/>
      <c r="DL31" s="686">
        <v>215858</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178</v>
      </c>
      <c r="S32" s="681"/>
      <c r="T32" s="681"/>
      <c r="U32" s="681"/>
      <c r="V32" s="681"/>
      <c r="W32" s="681"/>
      <c r="X32" s="681"/>
      <c r="Y32" s="682"/>
      <c r="Z32" s="713" t="s">
        <v>178</v>
      </c>
      <c r="AA32" s="713"/>
      <c r="AB32" s="713"/>
      <c r="AC32" s="713"/>
      <c r="AD32" s="714" t="s">
        <v>231</v>
      </c>
      <c r="AE32" s="714"/>
      <c r="AF32" s="714"/>
      <c r="AG32" s="714"/>
      <c r="AH32" s="714"/>
      <c r="AI32" s="714"/>
      <c r="AJ32" s="714"/>
      <c r="AK32" s="714"/>
      <c r="AL32" s="683" t="s">
        <v>231</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99.4</v>
      </c>
      <c r="BH32" s="699"/>
      <c r="BI32" s="699"/>
      <c r="BJ32" s="699"/>
      <c r="BK32" s="699"/>
      <c r="BL32" s="699"/>
      <c r="BM32" s="684">
        <v>98.7</v>
      </c>
      <c r="BN32" s="745"/>
      <c r="BO32" s="745"/>
      <c r="BP32" s="745"/>
      <c r="BQ32" s="726"/>
      <c r="BR32" s="753">
        <v>99.4</v>
      </c>
      <c r="BS32" s="699"/>
      <c r="BT32" s="699"/>
      <c r="BU32" s="699"/>
      <c r="BV32" s="699"/>
      <c r="BW32" s="699"/>
      <c r="BX32" s="684">
        <v>98.6</v>
      </c>
      <c r="BY32" s="745"/>
      <c r="BZ32" s="745"/>
      <c r="CA32" s="745"/>
      <c r="CB32" s="726"/>
      <c r="CD32" s="769"/>
      <c r="CE32" s="770"/>
      <c r="CF32" s="719" t="s">
        <v>314</v>
      </c>
      <c r="CG32" s="720"/>
      <c r="CH32" s="720"/>
      <c r="CI32" s="720"/>
      <c r="CJ32" s="720"/>
      <c r="CK32" s="720"/>
      <c r="CL32" s="720"/>
      <c r="CM32" s="720"/>
      <c r="CN32" s="720"/>
      <c r="CO32" s="720"/>
      <c r="CP32" s="720"/>
      <c r="CQ32" s="721"/>
      <c r="CR32" s="680" t="s">
        <v>231</v>
      </c>
      <c r="CS32" s="681"/>
      <c r="CT32" s="681"/>
      <c r="CU32" s="681"/>
      <c r="CV32" s="681"/>
      <c r="CW32" s="681"/>
      <c r="CX32" s="681"/>
      <c r="CY32" s="682"/>
      <c r="CZ32" s="683" t="s">
        <v>231</v>
      </c>
      <c r="DA32" s="701"/>
      <c r="DB32" s="701"/>
      <c r="DC32" s="702"/>
      <c r="DD32" s="686" t="s">
        <v>231</v>
      </c>
      <c r="DE32" s="681"/>
      <c r="DF32" s="681"/>
      <c r="DG32" s="681"/>
      <c r="DH32" s="681"/>
      <c r="DI32" s="681"/>
      <c r="DJ32" s="681"/>
      <c r="DK32" s="682"/>
      <c r="DL32" s="686" t="s">
        <v>178</v>
      </c>
      <c r="DM32" s="681"/>
      <c r="DN32" s="681"/>
      <c r="DO32" s="681"/>
      <c r="DP32" s="681"/>
      <c r="DQ32" s="681"/>
      <c r="DR32" s="681"/>
      <c r="DS32" s="681"/>
      <c r="DT32" s="681"/>
      <c r="DU32" s="681"/>
      <c r="DV32" s="682"/>
      <c r="DW32" s="683" t="s">
        <v>231</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4368594</v>
      </c>
      <c r="S33" s="681"/>
      <c r="T33" s="681"/>
      <c r="U33" s="681"/>
      <c r="V33" s="681"/>
      <c r="W33" s="681"/>
      <c r="X33" s="681"/>
      <c r="Y33" s="682"/>
      <c r="Z33" s="713">
        <v>6.8</v>
      </c>
      <c r="AA33" s="713"/>
      <c r="AB33" s="713"/>
      <c r="AC33" s="713"/>
      <c r="AD33" s="714" t="s">
        <v>178</v>
      </c>
      <c r="AE33" s="714"/>
      <c r="AF33" s="714"/>
      <c r="AG33" s="714"/>
      <c r="AH33" s="714"/>
      <c r="AI33" s="714"/>
      <c r="AJ33" s="714"/>
      <c r="AK33" s="714"/>
      <c r="AL33" s="683" t="s">
        <v>178</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97.6</v>
      </c>
      <c r="BH33" s="665"/>
      <c r="BI33" s="665"/>
      <c r="BJ33" s="665"/>
      <c r="BK33" s="665"/>
      <c r="BL33" s="665"/>
      <c r="BM33" s="707">
        <v>95.5</v>
      </c>
      <c r="BN33" s="665"/>
      <c r="BO33" s="665"/>
      <c r="BP33" s="665"/>
      <c r="BQ33" s="709"/>
      <c r="BR33" s="744">
        <v>98.9</v>
      </c>
      <c r="BS33" s="665"/>
      <c r="BT33" s="665"/>
      <c r="BU33" s="665"/>
      <c r="BV33" s="665"/>
      <c r="BW33" s="665"/>
      <c r="BX33" s="707">
        <v>96.7</v>
      </c>
      <c r="BY33" s="665"/>
      <c r="BZ33" s="665"/>
      <c r="CA33" s="665"/>
      <c r="CB33" s="709"/>
      <c r="CD33" s="719" t="s">
        <v>317</v>
      </c>
      <c r="CE33" s="720"/>
      <c r="CF33" s="720"/>
      <c r="CG33" s="720"/>
      <c r="CH33" s="720"/>
      <c r="CI33" s="720"/>
      <c r="CJ33" s="720"/>
      <c r="CK33" s="720"/>
      <c r="CL33" s="720"/>
      <c r="CM33" s="720"/>
      <c r="CN33" s="720"/>
      <c r="CO33" s="720"/>
      <c r="CP33" s="720"/>
      <c r="CQ33" s="721"/>
      <c r="CR33" s="680">
        <v>33650302</v>
      </c>
      <c r="CS33" s="699"/>
      <c r="CT33" s="699"/>
      <c r="CU33" s="699"/>
      <c r="CV33" s="699"/>
      <c r="CW33" s="699"/>
      <c r="CX33" s="699"/>
      <c r="CY33" s="700"/>
      <c r="CZ33" s="683">
        <v>53.8</v>
      </c>
      <c r="DA33" s="701"/>
      <c r="DB33" s="701"/>
      <c r="DC33" s="702"/>
      <c r="DD33" s="686">
        <v>15360764</v>
      </c>
      <c r="DE33" s="699"/>
      <c r="DF33" s="699"/>
      <c r="DG33" s="699"/>
      <c r="DH33" s="699"/>
      <c r="DI33" s="699"/>
      <c r="DJ33" s="699"/>
      <c r="DK33" s="700"/>
      <c r="DL33" s="686">
        <v>9098832</v>
      </c>
      <c r="DM33" s="699"/>
      <c r="DN33" s="699"/>
      <c r="DO33" s="699"/>
      <c r="DP33" s="699"/>
      <c r="DQ33" s="699"/>
      <c r="DR33" s="699"/>
      <c r="DS33" s="699"/>
      <c r="DT33" s="699"/>
      <c r="DU33" s="699"/>
      <c r="DV33" s="700"/>
      <c r="DW33" s="683">
        <v>31.9</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432077</v>
      </c>
      <c r="S34" s="681"/>
      <c r="T34" s="681"/>
      <c r="U34" s="681"/>
      <c r="V34" s="681"/>
      <c r="W34" s="681"/>
      <c r="X34" s="681"/>
      <c r="Y34" s="682"/>
      <c r="Z34" s="713">
        <v>0.7</v>
      </c>
      <c r="AA34" s="713"/>
      <c r="AB34" s="713"/>
      <c r="AC34" s="713"/>
      <c r="AD34" s="714">
        <v>19474</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7920143</v>
      </c>
      <c r="CS34" s="681"/>
      <c r="CT34" s="681"/>
      <c r="CU34" s="681"/>
      <c r="CV34" s="681"/>
      <c r="CW34" s="681"/>
      <c r="CX34" s="681"/>
      <c r="CY34" s="682"/>
      <c r="CZ34" s="683">
        <v>12.7</v>
      </c>
      <c r="DA34" s="701"/>
      <c r="DB34" s="701"/>
      <c r="DC34" s="702"/>
      <c r="DD34" s="686">
        <v>4744293</v>
      </c>
      <c r="DE34" s="681"/>
      <c r="DF34" s="681"/>
      <c r="DG34" s="681"/>
      <c r="DH34" s="681"/>
      <c r="DI34" s="681"/>
      <c r="DJ34" s="681"/>
      <c r="DK34" s="682"/>
      <c r="DL34" s="686">
        <v>3930480</v>
      </c>
      <c r="DM34" s="681"/>
      <c r="DN34" s="681"/>
      <c r="DO34" s="681"/>
      <c r="DP34" s="681"/>
      <c r="DQ34" s="681"/>
      <c r="DR34" s="681"/>
      <c r="DS34" s="681"/>
      <c r="DT34" s="681"/>
      <c r="DU34" s="681"/>
      <c r="DV34" s="682"/>
      <c r="DW34" s="683">
        <v>13.8</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2973218</v>
      </c>
      <c r="S35" s="681"/>
      <c r="T35" s="681"/>
      <c r="U35" s="681"/>
      <c r="V35" s="681"/>
      <c r="W35" s="681"/>
      <c r="X35" s="681"/>
      <c r="Y35" s="682"/>
      <c r="Z35" s="713">
        <v>4.5999999999999996</v>
      </c>
      <c r="AA35" s="713"/>
      <c r="AB35" s="713"/>
      <c r="AC35" s="713"/>
      <c r="AD35" s="714" t="s">
        <v>231</v>
      </c>
      <c r="AE35" s="714"/>
      <c r="AF35" s="714"/>
      <c r="AG35" s="714"/>
      <c r="AH35" s="714"/>
      <c r="AI35" s="714"/>
      <c r="AJ35" s="714"/>
      <c r="AK35" s="714"/>
      <c r="AL35" s="683" t="s">
        <v>178</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1428839</v>
      </c>
      <c r="CS35" s="699"/>
      <c r="CT35" s="699"/>
      <c r="CU35" s="699"/>
      <c r="CV35" s="699"/>
      <c r="CW35" s="699"/>
      <c r="CX35" s="699"/>
      <c r="CY35" s="700"/>
      <c r="CZ35" s="683">
        <v>2.2999999999999998</v>
      </c>
      <c r="DA35" s="701"/>
      <c r="DB35" s="701"/>
      <c r="DC35" s="702"/>
      <c r="DD35" s="686">
        <v>711177</v>
      </c>
      <c r="DE35" s="699"/>
      <c r="DF35" s="699"/>
      <c r="DG35" s="699"/>
      <c r="DH35" s="699"/>
      <c r="DI35" s="699"/>
      <c r="DJ35" s="699"/>
      <c r="DK35" s="700"/>
      <c r="DL35" s="686">
        <v>494725</v>
      </c>
      <c r="DM35" s="699"/>
      <c r="DN35" s="699"/>
      <c r="DO35" s="699"/>
      <c r="DP35" s="699"/>
      <c r="DQ35" s="699"/>
      <c r="DR35" s="699"/>
      <c r="DS35" s="699"/>
      <c r="DT35" s="699"/>
      <c r="DU35" s="699"/>
      <c r="DV35" s="700"/>
      <c r="DW35" s="683">
        <v>1.7</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1427464</v>
      </c>
      <c r="S36" s="681"/>
      <c r="T36" s="681"/>
      <c r="U36" s="681"/>
      <c r="V36" s="681"/>
      <c r="W36" s="681"/>
      <c r="X36" s="681"/>
      <c r="Y36" s="682"/>
      <c r="Z36" s="713">
        <v>2.2000000000000002</v>
      </c>
      <c r="AA36" s="713"/>
      <c r="AB36" s="713"/>
      <c r="AC36" s="713"/>
      <c r="AD36" s="714" t="s">
        <v>178</v>
      </c>
      <c r="AE36" s="714"/>
      <c r="AF36" s="714"/>
      <c r="AG36" s="714"/>
      <c r="AH36" s="714"/>
      <c r="AI36" s="714"/>
      <c r="AJ36" s="714"/>
      <c r="AK36" s="714"/>
      <c r="AL36" s="683" t="s">
        <v>231</v>
      </c>
      <c r="AM36" s="684"/>
      <c r="AN36" s="684"/>
      <c r="AO36" s="715"/>
      <c r="AP36" s="235"/>
      <c r="AQ36" s="732" t="s">
        <v>325</v>
      </c>
      <c r="AR36" s="733"/>
      <c r="AS36" s="733"/>
      <c r="AT36" s="733"/>
      <c r="AU36" s="733"/>
      <c r="AV36" s="733"/>
      <c r="AW36" s="733"/>
      <c r="AX36" s="733"/>
      <c r="AY36" s="734"/>
      <c r="AZ36" s="735">
        <v>6037525</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774</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16981202</v>
      </c>
      <c r="CS36" s="681"/>
      <c r="CT36" s="681"/>
      <c r="CU36" s="681"/>
      <c r="CV36" s="681"/>
      <c r="CW36" s="681"/>
      <c r="CX36" s="681"/>
      <c r="CY36" s="682"/>
      <c r="CZ36" s="683">
        <v>27.1</v>
      </c>
      <c r="DA36" s="701"/>
      <c r="DB36" s="701"/>
      <c r="DC36" s="702"/>
      <c r="DD36" s="686">
        <v>4470199</v>
      </c>
      <c r="DE36" s="681"/>
      <c r="DF36" s="681"/>
      <c r="DG36" s="681"/>
      <c r="DH36" s="681"/>
      <c r="DI36" s="681"/>
      <c r="DJ36" s="681"/>
      <c r="DK36" s="682"/>
      <c r="DL36" s="686">
        <v>1825323</v>
      </c>
      <c r="DM36" s="681"/>
      <c r="DN36" s="681"/>
      <c r="DO36" s="681"/>
      <c r="DP36" s="681"/>
      <c r="DQ36" s="681"/>
      <c r="DR36" s="681"/>
      <c r="DS36" s="681"/>
      <c r="DT36" s="681"/>
      <c r="DU36" s="681"/>
      <c r="DV36" s="682"/>
      <c r="DW36" s="683">
        <v>6.4</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1419190</v>
      </c>
      <c r="S37" s="681"/>
      <c r="T37" s="681"/>
      <c r="U37" s="681"/>
      <c r="V37" s="681"/>
      <c r="W37" s="681"/>
      <c r="X37" s="681"/>
      <c r="Y37" s="682"/>
      <c r="Z37" s="713">
        <v>2.2000000000000002</v>
      </c>
      <c r="AA37" s="713"/>
      <c r="AB37" s="713"/>
      <c r="AC37" s="713"/>
      <c r="AD37" s="714" t="s">
        <v>178</v>
      </c>
      <c r="AE37" s="714"/>
      <c r="AF37" s="714"/>
      <c r="AG37" s="714"/>
      <c r="AH37" s="714"/>
      <c r="AI37" s="714"/>
      <c r="AJ37" s="714"/>
      <c r="AK37" s="714"/>
      <c r="AL37" s="683" t="s">
        <v>178</v>
      </c>
      <c r="AM37" s="684"/>
      <c r="AN37" s="684"/>
      <c r="AO37" s="715"/>
      <c r="AQ37" s="723" t="s">
        <v>329</v>
      </c>
      <c r="AR37" s="724"/>
      <c r="AS37" s="724"/>
      <c r="AT37" s="724"/>
      <c r="AU37" s="724"/>
      <c r="AV37" s="724"/>
      <c r="AW37" s="724"/>
      <c r="AX37" s="724"/>
      <c r="AY37" s="725"/>
      <c r="AZ37" s="680">
        <v>2142119</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-256183</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306074</v>
      </c>
      <c r="CS37" s="699"/>
      <c r="CT37" s="699"/>
      <c r="CU37" s="699"/>
      <c r="CV37" s="699"/>
      <c r="CW37" s="699"/>
      <c r="CX37" s="699"/>
      <c r="CY37" s="700"/>
      <c r="CZ37" s="683">
        <v>0.5</v>
      </c>
      <c r="DA37" s="701"/>
      <c r="DB37" s="701"/>
      <c r="DC37" s="702"/>
      <c r="DD37" s="686">
        <v>306074</v>
      </c>
      <c r="DE37" s="699"/>
      <c r="DF37" s="699"/>
      <c r="DG37" s="699"/>
      <c r="DH37" s="699"/>
      <c r="DI37" s="699"/>
      <c r="DJ37" s="699"/>
      <c r="DK37" s="700"/>
      <c r="DL37" s="686">
        <v>286328</v>
      </c>
      <c r="DM37" s="699"/>
      <c r="DN37" s="699"/>
      <c r="DO37" s="699"/>
      <c r="DP37" s="699"/>
      <c r="DQ37" s="699"/>
      <c r="DR37" s="699"/>
      <c r="DS37" s="699"/>
      <c r="DT37" s="699"/>
      <c r="DU37" s="699"/>
      <c r="DV37" s="700"/>
      <c r="DW37" s="683">
        <v>1</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913575</v>
      </c>
      <c r="S38" s="681"/>
      <c r="T38" s="681"/>
      <c r="U38" s="681"/>
      <c r="V38" s="681"/>
      <c r="W38" s="681"/>
      <c r="X38" s="681"/>
      <c r="Y38" s="682"/>
      <c r="Z38" s="713">
        <v>1.4</v>
      </c>
      <c r="AA38" s="713"/>
      <c r="AB38" s="713"/>
      <c r="AC38" s="713"/>
      <c r="AD38" s="714">
        <v>50</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356585</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12299</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3538821</v>
      </c>
      <c r="CS38" s="681"/>
      <c r="CT38" s="681"/>
      <c r="CU38" s="681"/>
      <c r="CV38" s="681"/>
      <c r="CW38" s="681"/>
      <c r="CX38" s="681"/>
      <c r="CY38" s="682"/>
      <c r="CZ38" s="683">
        <v>5.7</v>
      </c>
      <c r="DA38" s="701"/>
      <c r="DB38" s="701"/>
      <c r="DC38" s="702"/>
      <c r="DD38" s="686">
        <v>2970755</v>
      </c>
      <c r="DE38" s="681"/>
      <c r="DF38" s="681"/>
      <c r="DG38" s="681"/>
      <c r="DH38" s="681"/>
      <c r="DI38" s="681"/>
      <c r="DJ38" s="681"/>
      <c r="DK38" s="682"/>
      <c r="DL38" s="686">
        <v>2848304</v>
      </c>
      <c r="DM38" s="681"/>
      <c r="DN38" s="681"/>
      <c r="DO38" s="681"/>
      <c r="DP38" s="681"/>
      <c r="DQ38" s="681"/>
      <c r="DR38" s="681"/>
      <c r="DS38" s="681"/>
      <c r="DT38" s="681"/>
      <c r="DU38" s="681"/>
      <c r="DV38" s="682"/>
      <c r="DW38" s="683">
        <v>10</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5107000</v>
      </c>
      <c r="S39" s="681"/>
      <c r="T39" s="681"/>
      <c r="U39" s="681"/>
      <c r="V39" s="681"/>
      <c r="W39" s="681"/>
      <c r="X39" s="681"/>
      <c r="Y39" s="682"/>
      <c r="Z39" s="713">
        <v>8</v>
      </c>
      <c r="AA39" s="713"/>
      <c r="AB39" s="713"/>
      <c r="AC39" s="713"/>
      <c r="AD39" s="714" t="s">
        <v>178</v>
      </c>
      <c r="AE39" s="714"/>
      <c r="AF39" s="714"/>
      <c r="AG39" s="714"/>
      <c r="AH39" s="714"/>
      <c r="AI39" s="714"/>
      <c r="AJ39" s="714"/>
      <c r="AK39" s="714"/>
      <c r="AL39" s="683" t="s">
        <v>231</v>
      </c>
      <c r="AM39" s="684"/>
      <c r="AN39" s="684"/>
      <c r="AO39" s="715"/>
      <c r="AQ39" s="723" t="s">
        <v>337</v>
      </c>
      <c r="AR39" s="724"/>
      <c r="AS39" s="724"/>
      <c r="AT39" s="724"/>
      <c r="AU39" s="724"/>
      <c r="AV39" s="724"/>
      <c r="AW39" s="724"/>
      <c r="AX39" s="724"/>
      <c r="AY39" s="725"/>
      <c r="AZ39" s="680">
        <v>38866</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18705</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2504560</v>
      </c>
      <c r="CS39" s="699"/>
      <c r="CT39" s="699"/>
      <c r="CU39" s="699"/>
      <c r="CV39" s="699"/>
      <c r="CW39" s="699"/>
      <c r="CX39" s="699"/>
      <c r="CY39" s="700"/>
      <c r="CZ39" s="683">
        <v>4</v>
      </c>
      <c r="DA39" s="701"/>
      <c r="DB39" s="701"/>
      <c r="DC39" s="702"/>
      <c r="DD39" s="686">
        <v>1984209</v>
      </c>
      <c r="DE39" s="699"/>
      <c r="DF39" s="699"/>
      <c r="DG39" s="699"/>
      <c r="DH39" s="699"/>
      <c r="DI39" s="699"/>
      <c r="DJ39" s="699"/>
      <c r="DK39" s="700"/>
      <c r="DL39" s="686" t="s">
        <v>178</v>
      </c>
      <c r="DM39" s="699"/>
      <c r="DN39" s="699"/>
      <c r="DO39" s="699"/>
      <c r="DP39" s="699"/>
      <c r="DQ39" s="699"/>
      <c r="DR39" s="699"/>
      <c r="DS39" s="699"/>
      <c r="DT39" s="699"/>
      <c r="DU39" s="699"/>
      <c r="DV39" s="700"/>
      <c r="DW39" s="683" t="s">
        <v>178</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178</v>
      </c>
      <c r="AA40" s="713"/>
      <c r="AB40" s="713"/>
      <c r="AC40" s="713"/>
      <c r="AD40" s="714" t="s">
        <v>178</v>
      </c>
      <c r="AE40" s="714"/>
      <c r="AF40" s="714"/>
      <c r="AG40" s="714"/>
      <c r="AH40" s="714"/>
      <c r="AI40" s="714"/>
      <c r="AJ40" s="714"/>
      <c r="AK40" s="714"/>
      <c r="AL40" s="683" t="s">
        <v>231</v>
      </c>
      <c r="AM40" s="684"/>
      <c r="AN40" s="684"/>
      <c r="AO40" s="715"/>
      <c r="AQ40" s="723" t="s">
        <v>341</v>
      </c>
      <c r="AR40" s="724"/>
      <c r="AS40" s="724"/>
      <c r="AT40" s="724"/>
      <c r="AU40" s="724"/>
      <c r="AV40" s="724"/>
      <c r="AW40" s="724"/>
      <c r="AX40" s="724"/>
      <c r="AY40" s="725"/>
      <c r="AZ40" s="680" t="s">
        <v>231</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74</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1276737</v>
      </c>
      <c r="CS40" s="681"/>
      <c r="CT40" s="681"/>
      <c r="CU40" s="681"/>
      <c r="CV40" s="681"/>
      <c r="CW40" s="681"/>
      <c r="CX40" s="681"/>
      <c r="CY40" s="682"/>
      <c r="CZ40" s="683">
        <v>2</v>
      </c>
      <c r="DA40" s="701"/>
      <c r="DB40" s="701"/>
      <c r="DC40" s="702"/>
      <c r="DD40" s="686">
        <v>480131</v>
      </c>
      <c r="DE40" s="681"/>
      <c r="DF40" s="681"/>
      <c r="DG40" s="681"/>
      <c r="DH40" s="681"/>
      <c r="DI40" s="681"/>
      <c r="DJ40" s="681"/>
      <c r="DK40" s="682"/>
      <c r="DL40" s="686" t="s">
        <v>231</v>
      </c>
      <c r="DM40" s="681"/>
      <c r="DN40" s="681"/>
      <c r="DO40" s="681"/>
      <c r="DP40" s="681"/>
      <c r="DQ40" s="681"/>
      <c r="DR40" s="681"/>
      <c r="DS40" s="681"/>
      <c r="DT40" s="681"/>
      <c r="DU40" s="681"/>
      <c r="DV40" s="682"/>
      <c r="DW40" s="683" t="s">
        <v>231</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178</v>
      </c>
      <c r="S41" s="681"/>
      <c r="T41" s="681"/>
      <c r="U41" s="681"/>
      <c r="V41" s="681"/>
      <c r="W41" s="681"/>
      <c r="X41" s="681"/>
      <c r="Y41" s="682"/>
      <c r="Z41" s="713" t="s">
        <v>231</v>
      </c>
      <c r="AA41" s="713"/>
      <c r="AB41" s="713"/>
      <c r="AC41" s="713"/>
      <c r="AD41" s="714" t="s">
        <v>231</v>
      </c>
      <c r="AE41" s="714"/>
      <c r="AF41" s="714"/>
      <c r="AG41" s="714"/>
      <c r="AH41" s="714"/>
      <c r="AI41" s="714"/>
      <c r="AJ41" s="714"/>
      <c r="AK41" s="714"/>
      <c r="AL41" s="683" t="s">
        <v>231</v>
      </c>
      <c r="AM41" s="684"/>
      <c r="AN41" s="684"/>
      <c r="AO41" s="715"/>
      <c r="AQ41" s="723" t="s">
        <v>346</v>
      </c>
      <c r="AR41" s="724"/>
      <c r="AS41" s="724"/>
      <c r="AT41" s="724"/>
      <c r="AU41" s="724"/>
      <c r="AV41" s="724"/>
      <c r="AW41" s="724"/>
      <c r="AX41" s="724"/>
      <c r="AY41" s="725"/>
      <c r="AZ41" s="680">
        <v>679424</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t="s">
        <v>231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231</v>
      </c>
      <c r="CS41" s="699"/>
      <c r="CT41" s="699"/>
      <c r="CU41" s="699"/>
      <c r="CV41" s="699"/>
      <c r="CW41" s="699"/>
      <c r="CX41" s="699"/>
      <c r="CY41" s="700"/>
      <c r="CZ41" s="683" t="s">
        <v>231</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1098900</v>
      </c>
      <c r="S42" s="681"/>
      <c r="T42" s="681"/>
      <c r="U42" s="681"/>
      <c r="V42" s="681"/>
      <c r="W42" s="681"/>
      <c r="X42" s="681"/>
      <c r="Y42" s="682"/>
      <c r="Z42" s="713">
        <v>1.7</v>
      </c>
      <c r="AA42" s="713"/>
      <c r="AB42" s="713"/>
      <c r="AC42" s="713"/>
      <c r="AD42" s="714" t="s">
        <v>350</v>
      </c>
      <c r="AE42" s="714"/>
      <c r="AF42" s="714"/>
      <c r="AG42" s="714"/>
      <c r="AH42" s="714"/>
      <c r="AI42" s="714"/>
      <c r="AJ42" s="714"/>
      <c r="AK42" s="714"/>
      <c r="AL42" s="683" t="s">
        <v>350</v>
      </c>
      <c r="AM42" s="684"/>
      <c r="AN42" s="684"/>
      <c r="AO42" s="715"/>
      <c r="AQ42" s="716" t="s">
        <v>351</v>
      </c>
      <c r="AR42" s="717"/>
      <c r="AS42" s="717"/>
      <c r="AT42" s="717"/>
      <c r="AU42" s="717"/>
      <c r="AV42" s="717"/>
      <c r="AW42" s="717"/>
      <c r="AX42" s="717"/>
      <c r="AY42" s="718"/>
      <c r="AZ42" s="664">
        <v>2820531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316</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6517659</v>
      </c>
      <c r="CS42" s="681"/>
      <c r="CT42" s="681"/>
      <c r="CU42" s="681"/>
      <c r="CV42" s="681"/>
      <c r="CW42" s="681"/>
      <c r="CX42" s="681"/>
      <c r="CY42" s="682"/>
      <c r="CZ42" s="683">
        <v>10.4</v>
      </c>
      <c r="DA42" s="684"/>
      <c r="DB42" s="684"/>
      <c r="DC42" s="685"/>
      <c r="DD42" s="686">
        <v>653235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64191672</v>
      </c>
      <c r="S43" s="703"/>
      <c r="T43" s="703"/>
      <c r="U43" s="703"/>
      <c r="V43" s="703"/>
      <c r="W43" s="703"/>
      <c r="X43" s="703"/>
      <c r="Y43" s="704"/>
      <c r="Z43" s="705">
        <v>100</v>
      </c>
      <c r="AA43" s="705"/>
      <c r="AB43" s="705"/>
      <c r="AC43" s="705"/>
      <c r="AD43" s="706">
        <v>27436425</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t="s">
        <v>350</v>
      </c>
      <c r="CS43" s="699"/>
      <c r="CT43" s="699"/>
      <c r="CU43" s="699"/>
      <c r="CV43" s="699"/>
      <c r="CW43" s="699"/>
      <c r="CX43" s="699"/>
      <c r="CY43" s="700"/>
      <c r="CZ43" s="683" t="s">
        <v>231</v>
      </c>
      <c r="DA43" s="701"/>
      <c r="DB43" s="701"/>
      <c r="DC43" s="702"/>
      <c r="DD43" s="686" t="s">
        <v>231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356</v>
      </c>
      <c r="CG44" s="678"/>
      <c r="CH44" s="678"/>
      <c r="CI44" s="678"/>
      <c r="CJ44" s="678"/>
      <c r="CK44" s="678"/>
      <c r="CL44" s="678"/>
      <c r="CM44" s="678"/>
      <c r="CN44" s="678"/>
      <c r="CO44" s="678"/>
      <c r="CP44" s="678"/>
      <c r="CQ44" s="679"/>
      <c r="CR44" s="680">
        <v>6464787</v>
      </c>
      <c r="CS44" s="681"/>
      <c r="CT44" s="681"/>
      <c r="CU44" s="681"/>
      <c r="CV44" s="681"/>
      <c r="CW44" s="681"/>
      <c r="CX44" s="681"/>
      <c r="CY44" s="682"/>
      <c r="CZ44" s="683">
        <v>10.3</v>
      </c>
      <c r="DA44" s="684"/>
      <c r="DB44" s="684"/>
      <c r="DC44" s="685"/>
      <c r="DD44" s="686">
        <v>624602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3160602</v>
      </c>
      <c r="CS45" s="699"/>
      <c r="CT45" s="699"/>
      <c r="CU45" s="699"/>
      <c r="CV45" s="699"/>
      <c r="CW45" s="699"/>
      <c r="CX45" s="699"/>
      <c r="CY45" s="700"/>
      <c r="CZ45" s="683">
        <v>5</v>
      </c>
      <c r="DA45" s="701"/>
      <c r="DB45" s="701"/>
      <c r="DC45" s="702"/>
      <c r="DD45" s="686">
        <v>152646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3163722</v>
      </c>
      <c r="CS46" s="681"/>
      <c r="CT46" s="681"/>
      <c r="CU46" s="681"/>
      <c r="CV46" s="681"/>
      <c r="CW46" s="681"/>
      <c r="CX46" s="681"/>
      <c r="CY46" s="682"/>
      <c r="CZ46" s="683">
        <v>5.0999999999999996</v>
      </c>
      <c r="DA46" s="684"/>
      <c r="DB46" s="684"/>
      <c r="DC46" s="685"/>
      <c r="DD46" s="686">
        <v>465693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52872</v>
      </c>
      <c r="CS47" s="699"/>
      <c r="CT47" s="699"/>
      <c r="CU47" s="699"/>
      <c r="CV47" s="699"/>
      <c r="CW47" s="699"/>
      <c r="CX47" s="699"/>
      <c r="CY47" s="700"/>
      <c r="CZ47" s="683">
        <v>0.1</v>
      </c>
      <c r="DA47" s="701"/>
      <c r="DB47" s="701"/>
      <c r="DC47" s="702"/>
      <c r="DD47" s="686">
        <v>28633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350</v>
      </c>
      <c r="CS48" s="681"/>
      <c r="CT48" s="681"/>
      <c r="CU48" s="681"/>
      <c r="CV48" s="681"/>
      <c r="CW48" s="681"/>
      <c r="CX48" s="681"/>
      <c r="CY48" s="682"/>
      <c r="CZ48" s="683" t="s">
        <v>231</v>
      </c>
      <c r="DA48" s="684"/>
      <c r="DB48" s="684"/>
      <c r="DC48" s="685"/>
      <c r="DD48" s="686" t="s">
        <v>350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62602892</v>
      </c>
      <c r="CS49" s="665"/>
      <c r="CT49" s="665"/>
      <c r="CU49" s="665"/>
      <c r="CV49" s="665"/>
      <c r="CW49" s="665"/>
      <c r="CX49" s="665"/>
      <c r="CY49" s="666"/>
      <c r="CZ49" s="667">
        <v>100</v>
      </c>
      <c r="DA49" s="668"/>
      <c r="DB49" s="668"/>
      <c r="DC49" s="669"/>
      <c r="DD49" s="670">
        <v>31587154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SWVa6t+lsls7icFO88NWYvkC4mg3bySfVKolQfNQyQbsvs8RBngMzq1S6c4v7NNIuCvrIhhm9Q/IeI7ZjfwXg==" saltValue="N3i1yWuJ1Y8dsKZxZrcpt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64192</v>
      </c>
      <c r="R7" s="1200"/>
      <c r="S7" s="1200"/>
      <c r="T7" s="1200"/>
      <c r="U7" s="1200"/>
      <c r="V7" s="1200">
        <v>62603</v>
      </c>
      <c r="W7" s="1200"/>
      <c r="X7" s="1200"/>
      <c r="Y7" s="1200"/>
      <c r="Z7" s="1200"/>
      <c r="AA7" s="1200">
        <v>1589</v>
      </c>
      <c r="AB7" s="1200"/>
      <c r="AC7" s="1200"/>
      <c r="AD7" s="1200"/>
      <c r="AE7" s="1201"/>
      <c r="AF7" s="1202">
        <v>1220</v>
      </c>
      <c r="AG7" s="1203"/>
      <c r="AH7" s="1203"/>
      <c r="AI7" s="1203"/>
      <c r="AJ7" s="1204"/>
      <c r="AK7" s="1186">
        <v>1427</v>
      </c>
      <c r="AL7" s="1187"/>
      <c r="AM7" s="1187"/>
      <c r="AN7" s="1187"/>
      <c r="AO7" s="1187"/>
      <c r="AP7" s="1187">
        <v>56706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580</v>
      </c>
      <c r="BT7" s="1191"/>
      <c r="BU7" s="1191"/>
      <c r="BV7" s="1191"/>
      <c r="BW7" s="1191"/>
      <c r="BX7" s="1191"/>
      <c r="BY7" s="1191"/>
      <c r="BZ7" s="1191"/>
      <c r="CA7" s="1191"/>
      <c r="CB7" s="1191"/>
      <c r="CC7" s="1191"/>
      <c r="CD7" s="1191"/>
      <c r="CE7" s="1191"/>
      <c r="CF7" s="1191"/>
      <c r="CG7" s="1192"/>
      <c r="CH7" s="1183">
        <v>-14</v>
      </c>
      <c r="CI7" s="1184"/>
      <c r="CJ7" s="1184"/>
      <c r="CK7" s="1184"/>
      <c r="CL7" s="1185"/>
      <c r="CM7" s="1183">
        <v>132</v>
      </c>
      <c r="CN7" s="1184"/>
      <c r="CO7" s="1184"/>
      <c r="CP7" s="1184"/>
      <c r="CQ7" s="1185"/>
      <c r="CR7" s="1183">
        <v>317</v>
      </c>
      <c r="CS7" s="1184"/>
      <c r="CT7" s="1184"/>
      <c r="CU7" s="1184"/>
      <c r="CV7" s="1185"/>
      <c r="CW7" s="1183">
        <v>6</v>
      </c>
      <c r="CX7" s="1184"/>
      <c r="CY7" s="1184"/>
      <c r="CZ7" s="1184"/>
      <c r="DA7" s="1185"/>
      <c r="DB7" s="1183" t="s">
        <v>508</v>
      </c>
      <c r="DC7" s="1184"/>
      <c r="DD7" s="1184"/>
      <c r="DE7" s="1184"/>
      <c r="DF7" s="1185"/>
      <c r="DG7" s="1183" t="s">
        <v>508</v>
      </c>
      <c r="DH7" s="1184"/>
      <c r="DI7" s="1184"/>
      <c r="DJ7" s="1184"/>
      <c r="DK7" s="1185"/>
      <c r="DL7" s="1183" t="s">
        <v>508</v>
      </c>
      <c r="DM7" s="1184"/>
      <c r="DN7" s="1184"/>
      <c r="DO7" s="1184"/>
      <c r="DP7" s="1185"/>
      <c r="DQ7" s="1183" t="s">
        <v>508</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581</v>
      </c>
      <c r="BT8" s="1110"/>
      <c r="BU8" s="1110"/>
      <c r="BV8" s="1110"/>
      <c r="BW8" s="1110"/>
      <c r="BX8" s="1110"/>
      <c r="BY8" s="1110"/>
      <c r="BZ8" s="1110"/>
      <c r="CA8" s="1110"/>
      <c r="CB8" s="1110"/>
      <c r="CC8" s="1110"/>
      <c r="CD8" s="1110"/>
      <c r="CE8" s="1110"/>
      <c r="CF8" s="1110"/>
      <c r="CG8" s="1111"/>
      <c r="CH8" s="1084">
        <v>7</v>
      </c>
      <c r="CI8" s="1085"/>
      <c r="CJ8" s="1085"/>
      <c r="CK8" s="1085"/>
      <c r="CL8" s="1086"/>
      <c r="CM8" s="1084">
        <v>55</v>
      </c>
      <c r="CN8" s="1085"/>
      <c r="CO8" s="1085"/>
      <c r="CP8" s="1085"/>
      <c r="CQ8" s="1086"/>
      <c r="CR8" s="1084">
        <v>77</v>
      </c>
      <c r="CS8" s="1085"/>
      <c r="CT8" s="1085"/>
      <c r="CU8" s="1085"/>
      <c r="CV8" s="1086"/>
      <c r="CW8" s="1084">
        <v>31</v>
      </c>
      <c r="CX8" s="1085"/>
      <c r="CY8" s="1085"/>
      <c r="CZ8" s="1085"/>
      <c r="DA8" s="1086"/>
      <c r="DB8" s="1084" t="s">
        <v>508</v>
      </c>
      <c r="DC8" s="1085"/>
      <c r="DD8" s="1085"/>
      <c r="DE8" s="1085"/>
      <c r="DF8" s="1086"/>
      <c r="DG8" s="1084" t="s">
        <v>508</v>
      </c>
      <c r="DH8" s="1085"/>
      <c r="DI8" s="1085"/>
      <c r="DJ8" s="1085"/>
      <c r="DK8" s="1086"/>
      <c r="DL8" s="1084" t="s">
        <v>508</v>
      </c>
      <c r="DM8" s="1085"/>
      <c r="DN8" s="1085"/>
      <c r="DO8" s="1085"/>
      <c r="DP8" s="1086"/>
      <c r="DQ8" s="1084" t="s">
        <v>508</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582</v>
      </c>
      <c r="BT9" s="1110"/>
      <c r="BU9" s="1110"/>
      <c r="BV9" s="1110"/>
      <c r="BW9" s="1110"/>
      <c r="BX9" s="1110"/>
      <c r="BY9" s="1110"/>
      <c r="BZ9" s="1110"/>
      <c r="CA9" s="1110"/>
      <c r="CB9" s="1110"/>
      <c r="CC9" s="1110"/>
      <c r="CD9" s="1110"/>
      <c r="CE9" s="1110"/>
      <c r="CF9" s="1110"/>
      <c r="CG9" s="1111"/>
      <c r="CH9" s="1084">
        <v>8</v>
      </c>
      <c r="CI9" s="1085"/>
      <c r="CJ9" s="1085"/>
      <c r="CK9" s="1085"/>
      <c r="CL9" s="1086"/>
      <c r="CM9" s="1084">
        <v>78</v>
      </c>
      <c r="CN9" s="1085"/>
      <c r="CO9" s="1085"/>
      <c r="CP9" s="1085"/>
      <c r="CQ9" s="1086"/>
      <c r="CR9" s="1084">
        <v>40</v>
      </c>
      <c r="CS9" s="1085"/>
      <c r="CT9" s="1085"/>
      <c r="CU9" s="1085"/>
      <c r="CV9" s="1086"/>
      <c r="CW9" s="1084">
        <v>26</v>
      </c>
      <c r="CX9" s="1085"/>
      <c r="CY9" s="1085"/>
      <c r="CZ9" s="1085"/>
      <c r="DA9" s="1086"/>
      <c r="DB9" s="1084" t="s">
        <v>508</v>
      </c>
      <c r="DC9" s="1085"/>
      <c r="DD9" s="1085"/>
      <c r="DE9" s="1085"/>
      <c r="DF9" s="1086"/>
      <c r="DG9" s="1084" t="s">
        <v>508</v>
      </c>
      <c r="DH9" s="1085"/>
      <c r="DI9" s="1085"/>
      <c r="DJ9" s="1085"/>
      <c r="DK9" s="1086"/>
      <c r="DL9" s="1084" t="s">
        <v>508</v>
      </c>
      <c r="DM9" s="1085"/>
      <c r="DN9" s="1085"/>
      <c r="DO9" s="1085"/>
      <c r="DP9" s="1086"/>
      <c r="DQ9" s="1084" t="s">
        <v>508</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583</v>
      </c>
      <c r="BT10" s="1110"/>
      <c r="BU10" s="1110"/>
      <c r="BV10" s="1110"/>
      <c r="BW10" s="1110"/>
      <c r="BX10" s="1110"/>
      <c r="BY10" s="1110"/>
      <c r="BZ10" s="1110"/>
      <c r="CA10" s="1110"/>
      <c r="CB10" s="1110"/>
      <c r="CC10" s="1110"/>
      <c r="CD10" s="1110"/>
      <c r="CE10" s="1110"/>
      <c r="CF10" s="1110"/>
      <c r="CG10" s="1111"/>
      <c r="CH10" s="1084">
        <v>24</v>
      </c>
      <c r="CI10" s="1085"/>
      <c r="CJ10" s="1085"/>
      <c r="CK10" s="1085"/>
      <c r="CL10" s="1086"/>
      <c r="CM10" s="1084">
        <v>428</v>
      </c>
      <c r="CN10" s="1085"/>
      <c r="CO10" s="1085"/>
      <c r="CP10" s="1085"/>
      <c r="CQ10" s="1086"/>
      <c r="CR10" s="1084">
        <v>71</v>
      </c>
      <c r="CS10" s="1085"/>
      <c r="CT10" s="1085"/>
      <c r="CU10" s="1085"/>
      <c r="CV10" s="1086"/>
      <c r="CW10" s="1084">
        <v>0</v>
      </c>
      <c r="CX10" s="1085"/>
      <c r="CY10" s="1085"/>
      <c r="CZ10" s="1085"/>
      <c r="DA10" s="1086"/>
      <c r="DB10" s="1084" t="s">
        <v>508</v>
      </c>
      <c r="DC10" s="1085"/>
      <c r="DD10" s="1085"/>
      <c r="DE10" s="1085"/>
      <c r="DF10" s="1086"/>
      <c r="DG10" s="1084" t="s">
        <v>508</v>
      </c>
      <c r="DH10" s="1085"/>
      <c r="DI10" s="1085"/>
      <c r="DJ10" s="1085"/>
      <c r="DK10" s="1086"/>
      <c r="DL10" s="1084" t="s">
        <v>508</v>
      </c>
      <c r="DM10" s="1085"/>
      <c r="DN10" s="1085"/>
      <c r="DO10" s="1085"/>
      <c r="DP10" s="1086"/>
      <c r="DQ10" s="1084" t="s">
        <v>508</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584</v>
      </c>
      <c r="BT11" s="1110"/>
      <c r="BU11" s="1110"/>
      <c r="BV11" s="1110"/>
      <c r="BW11" s="1110"/>
      <c r="BX11" s="1110"/>
      <c r="BY11" s="1110"/>
      <c r="BZ11" s="1110"/>
      <c r="CA11" s="1110"/>
      <c r="CB11" s="1110"/>
      <c r="CC11" s="1110"/>
      <c r="CD11" s="1110"/>
      <c r="CE11" s="1110"/>
      <c r="CF11" s="1110"/>
      <c r="CG11" s="1111"/>
      <c r="CH11" s="1084">
        <v>1</v>
      </c>
      <c r="CI11" s="1085"/>
      <c r="CJ11" s="1085"/>
      <c r="CK11" s="1085"/>
      <c r="CL11" s="1086"/>
      <c r="CM11" s="1084">
        <v>5</v>
      </c>
      <c r="CN11" s="1085"/>
      <c r="CO11" s="1085"/>
      <c r="CP11" s="1085"/>
      <c r="CQ11" s="1086"/>
      <c r="CR11" s="1084">
        <v>5</v>
      </c>
      <c r="CS11" s="1085"/>
      <c r="CT11" s="1085"/>
      <c r="CU11" s="1085"/>
      <c r="CV11" s="1086"/>
      <c r="CW11" s="1084" t="s">
        <v>579</v>
      </c>
      <c r="CX11" s="1085"/>
      <c r="CY11" s="1085"/>
      <c r="CZ11" s="1085"/>
      <c r="DA11" s="1086"/>
      <c r="DB11" s="1084" t="s">
        <v>579</v>
      </c>
      <c r="DC11" s="1085"/>
      <c r="DD11" s="1085"/>
      <c r="DE11" s="1085"/>
      <c r="DF11" s="1086"/>
      <c r="DG11" s="1084" t="s">
        <v>579</v>
      </c>
      <c r="DH11" s="1085"/>
      <c r="DI11" s="1085"/>
      <c r="DJ11" s="1085"/>
      <c r="DK11" s="1086"/>
      <c r="DL11" s="1084" t="s">
        <v>579</v>
      </c>
      <c r="DM11" s="1085"/>
      <c r="DN11" s="1085"/>
      <c r="DO11" s="1085"/>
      <c r="DP11" s="1086"/>
      <c r="DQ11" s="1084" t="s">
        <v>579</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585</v>
      </c>
      <c r="BT12" s="1110"/>
      <c r="BU12" s="1110"/>
      <c r="BV12" s="1110"/>
      <c r="BW12" s="1110"/>
      <c r="BX12" s="1110"/>
      <c r="BY12" s="1110"/>
      <c r="BZ12" s="1110"/>
      <c r="CA12" s="1110"/>
      <c r="CB12" s="1110"/>
      <c r="CC12" s="1110"/>
      <c r="CD12" s="1110"/>
      <c r="CE12" s="1110"/>
      <c r="CF12" s="1110"/>
      <c r="CG12" s="1111"/>
      <c r="CH12" s="1084">
        <v>3</v>
      </c>
      <c r="CI12" s="1085"/>
      <c r="CJ12" s="1085"/>
      <c r="CK12" s="1085"/>
      <c r="CL12" s="1086"/>
      <c r="CM12" s="1084">
        <v>239</v>
      </c>
      <c r="CN12" s="1085"/>
      <c r="CO12" s="1085"/>
      <c r="CP12" s="1085"/>
      <c r="CQ12" s="1086"/>
      <c r="CR12" s="1084">
        <v>174</v>
      </c>
      <c r="CS12" s="1085"/>
      <c r="CT12" s="1085"/>
      <c r="CU12" s="1085"/>
      <c r="CV12" s="1086"/>
      <c r="CW12" s="1084" t="s">
        <v>579</v>
      </c>
      <c r="CX12" s="1085"/>
      <c r="CY12" s="1085"/>
      <c r="CZ12" s="1085"/>
      <c r="DA12" s="1086"/>
      <c r="DB12" s="1084" t="s">
        <v>579</v>
      </c>
      <c r="DC12" s="1085"/>
      <c r="DD12" s="1085"/>
      <c r="DE12" s="1085"/>
      <c r="DF12" s="1086"/>
      <c r="DG12" s="1084" t="s">
        <v>579</v>
      </c>
      <c r="DH12" s="1085"/>
      <c r="DI12" s="1085"/>
      <c r="DJ12" s="1085"/>
      <c r="DK12" s="1086"/>
      <c r="DL12" s="1084" t="s">
        <v>579</v>
      </c>
      <c r="DM12" s="1085"/>
      <c r="DN12" s="1085"/>
      <c r="DO12" s="1085"/>
      <c r="DP12" s="1086"/>
      <c r="DQ12" s="1084" t="s">
        <v>579</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586</v>
      </c>
      <c r="BT13" s="1110"/>
      <c r="BU13" s="1110"/>
      <c r="BV13" s="1110"/>
      <c r="BW13" s="1110"/>
      <c r="BX13" s="1110"/>
      <c r="BY13" s="1110"/>
      <c r="BZ13" s="1110"/>
      <c r="CA13" s="1110"/>
      <c r="CB13" s="1110"/>
      <c r="CC13" s="1110"/>
      <c r="CD13" s="1110"/>
      <c r="CE13" s="1110"/>
      <c r="CF13" s="1110"/>
      <c r="CG13" s="1111"/>
      <c r="CH13" s="1084">
        <v>-5</v>
      </c>
      <c r="CI13" s="1085"/>
      <c r="CJ13" s="1085"/>
      <c r="CK13" s="1085"/>
      <c r="CL13" s="1086"/>
      <c r="CM13" s="1084">
        <v>56</v>
      </c>
      <c r="CN13" s="1085"/>
      <c r="CO13" s="1085"/>
      <c r="CP13" s="1085"/>
      <c r="CQ13" s="1086"/>
      <c r="CR13" s="1084">
        <v>10</v>
      </c>
      <c r="CS13" s="1085"/>
      <c r="CT13" s="1085"/>
      <c r="CU13" s="1085"/>
      <c r="CV13" s="1086"/>
      <c r="CW13" s="1084">
        <v>0</v>
      </c>
      <c r="CX13" s="1085"/>
      <c r="CY13" s="1085"/>
      <c r="CZ13" s="1085"/>
      <c r="DA13" s="1086"/>
      <c r="DB13" s="1084" t="s">
        <v>579</v>
      </c>
      <c r="DC13" s="1085"/>
      <c r="DD13" s="1085"/>
      <c r="DE13" s="1085"/>
      <c r="DF13" s="1086"/>
      <c r="DG13" s="1084" t="s">
        <v>579</v>
      </c>
      <c r="DH13" s="1085"/>
      <c r="DI13" s="1085"/>
      <c r="DJ13" s="1085"/>
      <c r="DK13" s="1086"/>
      <c r="DL13" s="1084" t="s">
        <v>579</v>
      </c>
      <c r="DM13" s="1085"/>
      <c r="DN13" s="1085"/>
      <c r="DO13" s="1085"/>
      <c r="DP13" s="1086"/>
      <c r="DQ13" s="1084" t="s">
        <v>579</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587</v>
      </c>
      <c r="BT14" s="1110"/>
      <c r="BU14" s="1110"/>
      <c r="BV14" s="1110"/>
      <c r="BW14" s="1110"/>
      <c r="BX14" s="1110"/>
      <c r="BY14" s="1110"/>
      <c r="BZ14" s="1110"/>
      <c r="CA14" s="1110"/>
      <c r="CB14" s="1110"/>
      <c r="CC14" s="1110"/>
      <c r="CD14" s="1110"/>
      <c r="CE14" s="1110"/>
      <c r="CF14" s="1110"/>
      <c r="CG14" s="1111"/>
      <c r="CH14" s="1084">
        <v>0</v>
      </c>
      <c r="CI14" s="1085"/>
      <c r="CJ14" s="1085"/>
      <c r="CK14" s="1085"/>
      <c r="CL14" s="1086"/>
      <c r="CM14" s="1084">
        <v>6</v>
      </c>
      <c r="CN14" s="1085"/>
      <c r="CO14" s="1085"/>
      <c r="CP14" s="1085"/>
      <c r="CQ14" s="1086"/>
      <c r="CR14" s="1084">
        <v>1</v>
      </c>
      <c r="CS14" s="1085"/>
      <c r="CT14" s="1085"/>
      <c r="CU14" s="1085"/>
      <c r="CV14" s="1086"/>
      <c r="CW14" s="1084">
        <v>1</v>
      </c>
      <c r="CX14" s="1085"/>
      <c r="CY14" s="1085"/>
      <c r="CZ14" s="1085"/>
      <c r="DA14" s="1086"/>
      <c r="DB14" s="1084" t="s">
        <v>579</v>
      </c>
      <c r="DC14" s="1085"/>
      <c r="DD14" s="1085"/>
      <c r="DE14" s="1085"/>
      <c r="DF14" s="1086"/>
      <c r="DG14" s="1084" t="s">
        <v>579</v>
      </c>
      <c r="DH14" s="1085"/>
      <c r="DI14" s="1085"/>
      <c r="DJ14" s="1085"/>
      <c r="DK14" s="1086"/>
      <c r="DL14" s="1084" t="s">
        <v>579</v>
      </c>
      <c r="DM14" s="1085"/>
      <c r="DN14" s="1085"/>
      <c r="DO14" s="1085"/>
      <c r="DP14" s="1086"/>
      <c r="DQ14" s="1084" t="s">
        <v>579</v>
      </c>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t="s">
        <v>588</v>
      </c>
      <c r="BT15" s="1110"/>
      <c r="BU15" s="1110"/>
      <c r="BV15" s="1110"/>
      <c r="BW15" s="1110"/>
      <c r="BX15" s="1110"/>
      <c r="BY15" s="1110"/>
      <c r="BZ15" s="1110"/>
      <c r="CA15" s="1110"/>
      <c r="CB15" s="1110"/>
      <c r="CC15" s="1110"/>
      <c r="CD15" s="1110"/>
      <c r="CE15" s="1110"/>
      <c r="CF15" s="1110"/>
      <c r="CG15" s="1111"/>
      <c r="CH15" s="1084">
        <v>7</v>
      </c>
      <c r="CI15" s="1085"/>
      <c r="CJ15" s="1085"/>
      <c r="CK15" s="1085"/>
      <c r="CL15" s="1086"/>
      <c r="CM15" s="1084">
        <v>490</v>
      </c>
      <c r="CN15" s="1085"/>
      <c r="CO15" s="1085"/>
      <c r="CP15" s="1085"/>
      <c r="CQ15" s="1086"/>
      <c r="CR15" s="1084">
        <v>9</v>
      </c>
      <c r="CS15" s="1085"/>
      <c r="CT15" s="1085"/>
      <c r="CU15" s="1085"/>
      <c r="CV15" s="1086"/>
      <c r="CW15" s="1084" t="s">
        <v>579</v>
      </c>
      <c r="CX15" s="1085"/>
      <c r="CY15" s="1085"/>
      <c r="CZ15" s="1085"/>
      <c r="DA15" s="1086"/>
      <c r="DB15" s="1084" t="s">
        <v>579</v>
      </c>
      <c r="DC15" s="1085"/>
      <c r="DD15" s="1085"/>
      <c r="DE15" s="1085"/>
      <c r="DF15" s="1086"/>
      <c r="DG15" s="1084" t="s">
        <v>579</v>
      </c>
      <c r="DH15" s="1085"/>
      <c r="DI15" s="1085"/>
      <c r="DJ15" s="1085"/>
      <c r="DK15" s="1086"/>
      <c r="DL15" s="1084" t="s">
        <v>579</v>
      </c>
      <c r="DM15" s="1085"/>
      <c r="DN15" s="1085"/>
      <c r="DO15" s="1085"/>
      <c r="DP15" s="1086"/>
      <c r="DQ15" s="1084" t="s">
        <v>579</v>
      </c>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64192</v>
      </c>
      <c r="R23" s="1164"/>
      <c r="S23" s="1164"/>
      <c r="T23" s="1164"/>
      <c r="U23" s="1164"/>
      <c r="V23" s="1164">
        <v>62603</v>
      </c>
      <c r="W23" s="1164"/>
      <c r="X23" s="1164"/>
      <c r="Y23" s="1164"/>
      <c r="Z23" s="1164"/>
      <c r="AA23" s="1164">
        <v>1589</v>
      </c>
      <c r="AB23" s="1164"/>
      <c r="AC23" s="1164"/>
      <c r="AD23" s="1164"/>
      <c r="AE23" s="1165"/>
      <c r="AF23" s="1166">
        <v>1220</v>
      </c>
      <c r="AG23" s="1164"/>
      <c r="AH23" s="1164"/>
      <c r="AI23" s="1164"/>
      <c r="AJ23" s="1167"/>
      <c r="AK23" s="1168"/>
      <c r="AL23" s="1169"/>
      <c r="AM23" s="1169"/>
      <c r="AN23" s="1169"/>
      <c r="AO23" s="1169"/>
      <c r="AP23" s="1164">
        <v>56706</v>
      </c>
      <c r="AQ23" s="1164"/>
      <c r="AR23" s="1164"/>
      <c r="AS23" s="1164"/>
      <c r="AT23" s="1164"/>
      <c r="AU23" s="1170"/>
      <c r="AV23" s="1170"/>
      <c r="AW23" s="1170"/>
      <c r="AX23" s="1170"/>
      <c r="AY23" s="1171"/>
      <c r="AZ23" s="1160" t="s">
        <v>231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8174</v>
      </c>
      <c r="R28" s="1149"/>
      <c r="S28" s="1149"/>
      <c r="T28" s="1149"/>
      <c r="U28" s="1149"/>
      <c r="V28" s="1149">
        <v>8173</v>
      </c>
      <c r="W28" s="1149"/>
      <c r="X28" s="1149"/>
      <c r="Y28" s="1149"/>
      <c r="Z28" s="1149"/>
      <c r="AA28" s="1149">
        <v>1</v>
      </c>
      <c r="AB28" s="1149"/>
      <c r="AC28" s="1149"/>
      <c r="AD28" s="1149"/>
      <c r="AE28" s="1150"/>
      <c r="AF28" s="1151">
        <v>1</v>
      </c>
      <c r="AG28" s="1149"/>
      <c r="AH28" s="1149"/>
      <c r="AI28" s="1149"/>
      <c r="AJ28" s="1152"/>
      <c r="AK28" s="1153">
        <v>722</v>
      </c>
      <c r="AL28" s="1141"/>
      <c r="AM28" s="1141"/>
      <c r="AN28" s="1141"/>
      <c r="AO28" s="1141"/>
      <c r="AP28" s="1141" t="s">
        <v>594</v>
      </c>
      <c r="AQ28" s="1141"/>
      <c r="AR28" s="1141"/>
      <c r="AS28" s="1141"/>
      <c r="AT28" s="1141"/>
      <c r="AU28" s="1141" t="s">
        <v>594</v>
      </c>
      <c r="AV28" s="1141"/>
      <c r="AW28" s="1141"/>
      <c r="AX28" s="1141"/>
      <c r="AY28" s="1141"/>
      <c r="AZ28" s="1142" t="s">
        <v>594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2116</v>
      </c>
      <c r="R29" s="1139"/>
      <c r="S29" s="1139"/>
      <c r="T29" s="1139"/>
      <c r="U29" s="1139"/>
      <c r="V29" s="1139">
        <v>2116</v>
      </c>
      <c r="W29" s="1139"/>
      <c r="X29" s="1139"/>
      <c r="Y29" s="1139"/>
      <c r="Z29" s="1139"/>
      <c r="AA29" s="1139">
        <v>0</v>
      </c>
      <c r="AB29" s="1139"/>
      <c r="AC29" s="1139"/>
      <c r="AD29" s="1139"/>
      <c r="AE29" s="1140"/>
      <c r="AF29" s="1114">
        <v>0</v>
      </c>
      <c r="AG29" s="1115"/>
      <c r="AH29" s="1115"/>
      <c r="AI29" s="1115"/>
      <c r="AJ29" s="1116"/>
      <c r="AK29" s="1075">
        <v>1196</v>
      </c>
      <c r="AL29" s="1066"/>
      <c r="AM29" s="1066"/>
      <c r="AN29" s="1066"/>
      <c r="AO29" s="1066"/>
      <c r="AP29" s="1066" t="s">
        <v>594</v>
      </c>
      <c r="AQ29" s="1066"/>
      <c r="AR29" s="1066"/>
      <c r="AS29" s="1066"/>
      <c r="AT29" s="1066"/>
      <c r="AU29" s="1066" t="s">
        <v>594</v>
      </c>
      <c r="AV29" s="1066"/>
      <c r="AW29" s="1066"/>
      <c r="AX29" s="1066"/>
      <c r="AY29" s="1066"/>
      <c r="AZ29" s="1137" t="s">
        <v>594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10675</v>
      </c>
      <c r="R30" s="1139"/>
      <c r="S30" s="1139"/>
      <c r="T30" s="1139"/>
      <c r="U30" s="1139"/>
      <c r="V30" s="1139">
        <v>10536</v>
      </c>
      <c r="W30" s="1139"/>
      <c r="X30" s="1139"/>
      <c r="Y30" s="1139"/>
      <c r="Z30" s="1139"/>
      <c r="AA30" s="1139">
        <v>139</v>
      </c>
      <c r="AB30" s="1139"/>
      <c r="AC30" s="1139"/>
      <c r="AD30" s="1139"/>
      <c r="AE30" s="1140"/>
      <c r="AF30" s="1114">
        <v>139</v>
      </c>
      <c r="AG30" s="1115"/>
      <c r="AH30" s="1115"/>
      <c r="AI30" s="1115"/>
      <c r="AJ30" s="1116"/>
      <c r="AK30" s="1075">
        <v>1517</v>
      </c>
      <c r="AL30" s="1066"/>
      <c r="AM30" s="1066"/>
      <c r="AN30" s="1066"/>
      <c r="AO30" s="1066"/>
      <c r="AP30" s="1066" t="s">
        <v>595</v>
      </c>
      <c r="AQ30" s="1066"/>
      <c r="AR30" s="1066"/>
      <c r="AS30" s="1066"/>
      <c r="AT30" s="1066"/>
      <c r="AU30" s="1066" t="s">
        <v>594</v>
      </c>
      <c r="AV30" s="1066"/>
      <c r="AW30" s="1066"/>
      <c r="AX30" s="1066"/>
      <c r="AY30" s="1066"/>
      <c r="AZ30" s="1137" t="s">
        <v>594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3491</v>
      </c>
      <c r="R31" s="1139"/>
      <c r="S31" s="1139"/>
      <c r="T31" s="1139"/>
      <c r="U31" s="1139"/>
      <c r="V31" s="1139">
        <v>3429</v>
      </c>
      <c r="W31" s="1139"/>
      <c r="X31" s="1139"/>
      <c r="Y31" s="1139"/>
      <c r="Z31" s="1139"/>
      <c r="AA31" s="1139">
        <v>62</v>
      </c>
      <c r="AB31" s="1139"/>
      <c r="AC31" s="1139"/>
      <c r="AD31" s="1139"/>
      <c r="AE31" s="1140"/>
      <c r="AF31" s="1114">
        <v>285</v>
      </c>
      <c r="AG31" s="1115"/>
      <c r="AH31" s="1115"/>
      <c r="AI31" s="1115"/>
      <c r="AJ31" s="1116"/>
      <c r="AK31" s="1075">
        <v>2142</v>
      </c>
      <c r="AL31" s="1066"/>
      <c r="AM31" s="1066"/>
      <c r="AN31" s="1066"/>
      <c r="AO31" s="1066"/>
      <c r="AP31" s="1066">
        <v>38877</v>
      </c>
      <c r="AQ31" s="1066"/>
      <c r="AR31" s="1066"/>
      <c r="AS31" s="1066"/>
      <c r="AT31" s="1066"/>
      <c r="AU31" s="1066">
        <v>28614</v>
      </c>
      <c r="AV31" s="1066"/>
      <c r="AW31" s="1066"/>
      <c r="AX31" s="1066"/>
      <c r="AY31" s="1066"/>
      <c r="AZ31" s="1137" t="s">
        <v>594</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406</v>
      </c>
      <c r="C32" s="1133"/>
      <c r="D32" s="1133"/>
      <c r="E32" s="1133"/>
      <c r="F32" s="1133"/>
      <c r="G32" s="1133"/>
      <c r="H32" s="1133"/>
      <c r="I32" s="1133"/>
      <c r="J32" s="1133"/>
      <c r="K32" s="1133"/>
      <c r="L32" s="1133"/>
      <c r="M32" s="1133"/>
      <c r="N32" s="1133"/>
      <c r="O32" s="1133"/>
      <c r="P32" s="1134"/>
      <c r="Q32" s="1138">
        <v>62</v>
      </c>
      <c r="R32" s="1139"/>
      <c r="S32" s="1139"/>
      <c r="T32" s="1139"/>
      <c r="U32" s="1139"/>
      <c r="V32" s="1139">
        <v>54</v>
      </c>
      <c r="W32" s="1139"/>
      <c r="X32" s="1139"/>
      <c r="Y32" s="1139"/>
      <c r="Z32" s="1139"/>
      <c r="AA32" s="1139">
        <v>8</v>
      </c>
      <c r="AB32" s="1139"/>
      <c r="AC32" s="1139"/>
      <c r="AD32" s="1139"/>
      <c r="AE32" s="1140"/>
      <c r="AF32" s="1114">
        <v>8</v>
      </c>
      <c r="AG32" s="1115"/>
      <c r="AH32" s="1115"/>
      <c r="AI32" s="1115"/>
      <c r="AJ32" s="1116"/>
      <c r="AK32" s="1075" t="s">
        <v>594</v>
      </c>
      <c r="AL32" s="1066"/>
      <c r="AM32" s="1066"/>
      <c r="AN32" s="1066"/>
      <c r="AO32" s="1066"/>
      <c r="AP32" s="1066">
        <v>133</v>
      </c>
      <c r="AQ32" s="1066"/>
      <c r="AR32" s="1066"/>
      <c r="AS32" s="1066"/>
      <c r="AT32" s="1066"/>
      <c r="AU32" s="1066">
        <v>52</v>
      </c>
      <c r="AV32" s="1066"/>
      <c r="AW32" s="1066"/>
      <c r="AX32" s="1066"/>
      <c r="AY32" s="1066"/>
      <c r="AZ32" s="1137" t="s">
        <v>594</v>
      </c>
      <c r="BA32" s="1137"/>
      <c r="BB32" s="1137"/>
      <c r="BC32" s="1137"/>
      <c r="BD32" s="1137"/>
      <c r="BE32" s="1127" t="s">
        <v>407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433</v>
      </c>
      <c r="AG63" s="1054"/>
      <c r="AH63" s="1054"/>
      <c r="AI63" s="1054"/>
      <c r="AJ63" s="1125"/>
      <c r="AK63" s="1126"/>
      <c r="AL63" s="1058"/>
      <c r="AM63" s="1058"/>
      <c r="AN63" s="1058"/>
      <c r="AO63" s="1058"/>
      <c r="AP63" s="1054">
        <v>39010</v>
      </c>
      <c r="AQ63" s="1054"/>
      <c r="AR63" s="1054"/>
      <c r="AS63" s="1054"/>
      <c r="AT63" s="1054"/>
      <c r="AU63" s="1054">
        <v>28666</v>
      </c>
      <c r="AV63" s="1054"/>
      <c r="AW63" s="1054"/>
      <c r="AX63" s="1054"/>
      <c r="AY63" s="1054"/>
      <c r="AZ63" s="1120"/>
      <c r="BA63" s="1120"/>
      <c r="BB63" s="1120"/>
      <c r="BC63" s="1120"/>
      <c r="BD63" s="1120"/>
      <c r="BE63" s="1055"/>
      <c r="BF63" s="1055"/>
      <c r="BG63" s="1055"/>
      <c r="BH63" s="1055"/>
      <c r="BI63" s="1056"/>
      <c r="BJ63" s="1121" t="s">
        <v>231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413</v>
      </c>
      <c r="W66" s="1097"/>
      <c r="X66" s="1097"/>
      <c r="Y66" s="1097"/>
      <c r="Z66" s="1098"/>
      <c r="AA66" s="1096" t="s">
        <v>395</v>
      </c>
      <c r="AB66" s="1097"/>
      <c r="AC66" s="1097"/>
      <c r="AD66" s="1097"/>
      <c r="AE66" s="1098"/>
      <c r="AF66" s="1102" t="s">
        <v>414</v>
      </c>
      <c r="AG66" s="1103"/>
      <c r="AH66" s="1103"/>
      <c r="AI66" s="1103"/>
      <c r="AJ66" s="1104"/>
      <c r="AK66" s="1096" t="s">
        <v>415</v>
      </c>
      <c r="AL66" s="1091"/>
      <c r="AM66" s="1091"/>
      <c r="AN66" s="1091"/>
      <c r="AO66" s="1092"/>
      <c r="AP66" s="1096" t="s">
        <v>398</v>
      </c>
      <c r="AQ66" s="1097"/>
      <c r="AR66" s="1097"/>
      <c r="AS66" s="1097"/>
      <c r="AT66" s="1098"/>
      <c r="AU66" s="1096" t="s">
        <v>416</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572</v>
      </c>
      <c r="C68" s="1081"/>
      <c r="D68" s="1081"/>
      <c r="E68" s="1081"/>
      <c r="F68" s="1081"/>
      <c r="G68" s="1081"/>
      <c r="H68" s="1081"/>
      <c r="I68" s="1081"/>
      <c r="J68" s="1081"/>
      <c r="K68" s="1081"/>
      <c r="L68" s="1081"/>
      <c r="M68" s="1081"/>
      <c r="N68" s="1081"/>
      <c r="O68" s="1081"/>
      <c r="P68" s="1082"/>
      <c r="Q68" s="1083">
        <v>6109</v>
      </c>
      <c r="R68" s="1077"/>
      <c r="S68" s="1077"/>
      <c r="T68" s="1077"/>
      <c r="U68" s="1077"/>
      <c r="V68" s="1077">
        <v>5678</v>
      </c>
      <c r="W68" s="1077"/>
      <c r="X68" s="1077"/>
      <c r="Y68" s="1077"/>
      <c r="Z68" s="1077"/>
      <c r="AA68" s="1077">
        <v>431</v>
      </c>
      <c r="AB68" s="1077"/>
      <c r="AC68" s="1077"/>
      <c r="AD68" s="1077"/>
      <c r="AE68" s="1077"/>
      <c r="AF68" s="1077">
        <v>6180</v>
      </c>
      <c r="AG68" s="1077"/>
      <c r="AH68" s="1077"/>
      <c r="AI68" s="1077"/>
      <c r="AJ68" s="1077"/>
      <c r="AK68" s="1077" t="s">
        <v>579</v>
      </c>
      <c r="AL68" s="1077"/>
      <c r="AM68" s="1077"/>
      <c r="AN68" s="1077"/>
      <c r="AO68" s="1077"/>
      <c r="AP68" s="1077">
        <v>21010</v>
      </c>
      <c r="AQ68" s="1077"/>
      <c r="AR68" s="1077"/>
      <c r="AS68" s="1077"/>
      <c r="AT68" s="1077"/>
      <c r="AU68" s="1077">
        <v>382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573</v>
      </c>
      <c r="C69" s="1070"/>
      <c r="D69" s="1070"/>
      <c r="E69" s="1070"/>
      <c r="F69" s="1070"/>
      <c r="G69" s="1070"/>
      <c r="H69" s="1070"/>
      <c r="I69" s="1070"/>
      <c r="J69" s="1070"/>
      <c r="K69" s="1070"/>
      <c r="L69" s="1070"/>
      <c r="M69" s="1070"/>
      <c r="N69" s="1070"/>
      <c r="O69" s="1070"/>
      <c r="P69" s="1071"/>
      <c r="Q69" s="1072">
        <v>564</v>
      </c>
      <c r="R69" s="1066"/>
      <c r="S69" s="1066"/>
      <c r="T69" s="1066"/>
      <c r="U69" s="1066"/>
      <c r="V69" s="1066">
        <v>529</v>
      </c>
      <c r="W69" s="1066"/>
      <c r="X69" s="1066"/>
      <c r="Y69" s="1066"/>
      <c r="Z69" s="1066"/>
      <c r="AA69" s="1066">
        <v>35</v>
      </c>
      <c r="AB69" s="1066"/>
      <c r="AC69" s="1066"/>
      <c r="AD69" s="1066"/>
      <c r="AE69" s="1066"/>
      <c r="AF69" s="1066">
        <v>35</v>
      </c>
      <c r="AG69" s="1066"/>
      <c r="AH69" s="1066"/>
      <c r="AI69" s="1066"/>
      <c r="AJ69" s="1066"/>
      <c r="AK69" s="1066" t="s">
        <v>579</v>
      </c>
      <c r="AL69" s="1066"/>
      <c r="AM69" s="1066"/>
      <c r="AN69" s="1066"/>
      <c r="AO69" s="1066"/>
      <c r="AP69" s="1066">
        <v>1055</v>
      </c>
      <c r="AQ69" s="1066"/>
      <c r="AR69" s="1066"/>
      <c r="AS69" s="1066"/>
      <c r="AT69" s="1066"/>
      <c r="AU69" s="1066">
        <v>448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574</v>
      </c>
      <c r="C70" s="1070"/>
      <c r="D70" s="1070"/>
      <c r="E70" s="1070"/>
      <c r="F70" s="1070"/>
      <c r="G70" s="1070"/>
      <c r="H70" s="1070"/>
      <c r="I70" s="1070"/>
      <c r="J70" s="1070"/>
      <c r="K70" s="1070"/>
      <c r="L70" s="1070"/>
      <c r="M70" s="1070"/>
      <c r="N70" s="1070"/>
      <c r="O70" s="1070"/>
      <c r="P70" s="1071"/>
      <c r="Q70" s="1072">
        <v>10926</v>
      </c>
      <c r="R70" s="1066"/>
      <c r="S70" s="1066"/>
      <c r="T70" s="1066"/>
      <c r="U70" s="1066"/>
      <c r="V70" s="1066">
        <v>10420</v>
      </c>
      <c r="W70" s="1066"/>
      <c r="X70" s="1066"/>
      <c r="Y70" s="1066"/>
      <c r="Z70" s="1066"/>
      <c r="AA70" s="1066">
        <v>506</v>
      </c>
      <c r="AB70" s="1066"/>
      <c r="AC70" s="1066"/>
      <c r="AD70" s="1066"/>
      <c r="AE70" s="1066"/>
      <c r="AF70" s="1066">
        <v>506</v>
      </c>
      <c r="AG70" s="1066"/>
      <c r="AH70" s="1066"/>
      <c r="AI70" s="1066"/>
      <c r="AJ70" s="1066"/>
      <c r="AK70" s="1066">
        <v>81</v>
      </c>
      <c r="AL70" s="1066"/>
      <c r="AM70" s="1066"/>
      <c r="AN70" s="1066"/>
      <c r="AO70" s="1066"/>
      <c r="AP70" s="1066" t="s">
        <v>594</v>
      </c>
      <c r="AQ70" s="1066"/>
      <c r="AR70" s="1066"/>
      <c r="AS70" s="1066"/>
      <c r="AT70" s="1066"/>
      <c r="AU70" s="1066" t="s">
        <v>594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575</v>
      </c>
      <c r="C71" s="1070"/>
      <c r="D71" s="1070"/>
      <c r="E71" s="1070"/>
      <c r="F71" s="1070"/>
      <c r="G71" s="1070"/>
      <c r="H71" s="1070"/>
      <c r="I71" s="1070"/>
      <c r="J71" s="1070"/>
      <c r="K71" s="1070"/>
      <c r="L71" s="1070"/>
      <c r="M71" s="1070"/>
      <c r="N71" s="1070"/>
      <c r="O71" s="1070"/>
      <c r="P71" s="1071"/>
      <c r="Q71" s="1072">
        <v>100</v>
      </c>
      <c r="R71" s="1066"/>
      <c r="S71" s="1066"/>
      <c r="T71" s="1066"/>
      <c r="U71" s="1066"/>
      <c r="V71" s="1066">
        <v>93</v>
      </c>
      <c r="W71" s="1066"/>
      <c r="X71" s="1066"/>
      <c r="Y71" s="1066"/>
      <c r="Z71" s="1066"/>
      <c r="AA71" s="1066">
        <v>7</v>
      </c>
      <c r="AB71" s="1066"/>
      <c r="AC71" s="1066"/>
      <c r="AD71" s="1066"/>
      <c r="AE71" s="1066"/>
      <c r="AF71" s="1066">
        <v>7</v>
      </c>
      <c r="AG71" s="1066"/>
      <c r="AH71" s="1066"/>
      <c r="AI71" s="1066"/>
      <c r="AJ71" s="1066"/>
      <c r="AK71" s="1066">
        <v>10</v>
      </c>
      <c r="AL71" s="1066"/>
      <c r="AM71" s="1066"/>
      <c r="AN71" s="1066"/>
      <c r="AO71" s="1066"/>
      <c r="AP71" s="1066" t="s">
        <v>594</v>
      </c>
      <c r="AQ71" s="1066"/>
      <c r="AR71" s="1066"/>
      <c r="AS71" s="1066"/>
      <c r="AT71" s="1066"/>
      <c r="AU71" s="1066" t="s">
        <v>594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576</v>
      </c>
      <c r="C72" s="1070"/>
      <c r="D72" s="1070"/>
      <c r="E72" s="1070"/>
      <c r="F72" s="1070"/>
      <c r="G72" s="1070"/>
      <c r="H72" s="1070"/>
      <c r="I72" s="1070"/>
      <c r="J72" s="1070"/>
      <c r="K72" s="1070"/>
      <c r="L72" s="1070"/>
      <c r="M72" s="1070"/>
      <c r="N72" s="1070"/>
      <c r="O72" s="1070"/>
      <c r="P72" s="1071"/>
      <c r="Q72" s="1072">
        <v>196</v>
      </c>
      <c r="R72" s="1066"/>
      <c r="S72" s="1066"/>
      <c r="T72" s="1066"/>
      <c r="U72" s="1066"/>
      <c r="V72" s="1066">
        <v>190</v>
      </c>
      <c r="W72" s="1066"/>
      <c r="X72" s="1066"/>
      <c r="Y72" s="1066"/>
      <c r="Z72" s="1066"/>
      <c r="AA72" s="1066">
        <v>6</v>
      </c>
      <c r="AB72" s="1066"/>
      <c r="AC72" s="1066"/>
      <c r="AD72" s="1066"/>
      <c r="AE72" s="1066"/>
      <c r="AF72" s="1066">
        <v>6</v>
      </c>
      <c r="AG72" s="1066"/>
      <c r="AH72" s="1066"/>
      <c r="AI72" s="1066"/>
      <c r="AJ72" s="1066"/>
      <c r="AK72" s="1066">
        <v>3</v>
      </c>
      <c r="AL72" s="1066"/>
      <c r="AM72" s="1066"/>
      <c r="AN72" s="1066"/>
      <c r="AO72" s="1066"/>
      <c r="AP72" s="1066" t="s">
        <v>594</v>
      </c>
      <c r="AQ72" s="1066"/>
      <c r="AR72" s="1066"/>
      <c r="AS72" s="1066"/>
      <c r="AT72" s="1066"/>
      <c r="AU72" s="1066" t="s">
        <v>594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577</v>
      </c>
      <c r="C73" s="1070"/>
      <c r="D73" s="1070"/>
      <c r="E73" s="1070"/>
      <c r="F73" s="1070"/>
      <c r="G73" s="1070"/>
      <c r="H73" s="1070"/>
      <c r="I73" s="1070"/>
      <c r="J73" s="1070"/>
      <c r="K73" s="1070"/>
      <c r="L73" s="1070"/>
      <c r="M73" s="1070"/>
      <c r="N73" s="1070"/>
      <c r="O73" s="1070"/>
      <c r="P73" s="1071"/>
      <c r="Q73" s="1072">
        <v>161929</v>
      </c>
      <c r="R73" s="1066"/>
      <c r="S73" s="1066"/>
      <c r="T73" s="1066"/>
      <c r="U73" s="1066"/>
      <c r="V73" s="1066">
        <v>159313</v>
      </c>
      <c r="W73" s="1066"/>
      <c r="X73" s="1066"/>
      <c r="Y73" s="1066"/>
      <c r="Z73" s="1066"/>
      <c r="AA73" s="1066">
        <v>2616</v>
      </c>
      <c r="AB73" s="1066"/>
      <c r="AC73" s="1066"/>
      <c r="AD73" s="1066"/>
      <c r="AE73" s="1066"/>
      <c r="AF73" s="1066">
        <v>2616</v>
      </c>
      <c r="AG73" s="1066"/>
      <c r="AH73" s="1066"/>
      <c r="AI73" s="1066"/>
      <c r="AJ73" s="1066"/>
      <c r="AK73" s="1066" t="s">
        <v>594</v>
      </c>
      <c r="AL73" s="1066"/>
      <c r="AM73" s="1066"/>
      <c r="AN73" s="1066"/>
      <c r="AO73" s="1066"/>
      <c r="AP73" s="1066" t="s">
        <v>594</v>
      </c>
      <c r="AQ73" s="1066"/>
      <c r="AR73" s="1066"/>
      <c r="AS73" s="1066"/>
      <c r="AT73" s="1066"/>
      <c r="AU73" s="1066" t="s">
        <v>594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578</v>
      </c>
      <c r="C74" s="1070"/>
      <c r="D74" s="1070"/>
      <c r="E74" s="1070"/>
      <c r="F74" s="1070"/>
      <c r="G74" s="1070"/>
      <c r="H74" s="1070"/>
      <c r="I74" s="1070"/>
      <c r="J74" s="1070"/>
      <c r="K74" s="1070"/>
      <c r="L74" s="1070"/>
      <c r="M74" s="1070"/>
      <c r="N74" s="1070"/>
      <c r="O74" s="1070"/>
      <c r="P74" s="1071"/>
      <c r="Q74" s="1072">
        <v>449</v>
      </c>
      <c r="R74" s="1066"/>
      <c r="S74" s="1066"/>
      <c r="T74" s="1066"/>
      <c r="U74" s="1066"/>
      <c r="V74" s="1066">
        <v>425</v>
      </c>
      <c r="W74" s="1066"/>
      <c r="X74" s="1066"/>
      <c r="Y74" s="1066"/>
      <c r="Z74" s="1066"/>
      <c r="AA74" s="1066">
        <v>24</v>
      </c>
      <c r="AB74" s="1066"/>
      <c r="AC74" s="1066"/>
      <c r="AD74" s="1066"/>
      <c r="AE74" s="1066"/>
      <c r="AF74" s="1066">
        <v>24</v>
      </c>
      <c r="AG74" s="1066"/>
      <c r="AH74" s="1066"/>
      <c r="AI74" s="1066"/>
      <c r="AJ74" s="1066"/>
      <c r="AK74" s="1066" t="s">
        <v>594</v>
      </c>
      <c r="AL74" s="1066"/>
      <c r="AM74" s="1066"/>
      <c r="AN74" s="1066"/>
      <c r="AO74" s="1066"/>
      <c r="AP74" s="1066">
        <v>142</v>
      </c>
      <c r="AQ74" s="1066"/>
      <c r="AR74" s="1066"/>
      <c r="AS74" s="1066"/>
      <c r="AT74" s="1066"/>
      <c r="AU74" s="1066">
        <v>66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9374</v>
      </c>
      <c r="AG88" s="1054"/>
      <c r="AH88" s="1054"/>
      <c r="AI88" s="1054"/>
      <c r="AJ88" s="1054"/>
      <c r="AK88" s="1058"/>
      <c r="AL88" s="1058"/>
      <c r="AM88" s="1058"/>
      <c r="AN88" s="1058"/>
      <c r="AO88" s="1058"/>
      <c r="AP88" s="1054">
        <v>22207</v>
      </c>
      <c r="AQ88" s="1054"/>
      <c r="AR88" s="1054"/>
      <c r="AS88" s="1054"/>
      <c r="AT88" s="1054"/>
      <c r="AU88" s="1054">
        <v>896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704</v>
      </c>
      <c r="CS102" s="1046"/>
      <c r="CT102" s="1046"/>
      <c r="CU102" s="1046"/>
      <c r="CV102" s="1047"/>
      <c r="CW102" s="1045">
        <v>64</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304</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304</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304</v>
      </c>
      <c r="DR109" s="989"/>
      <c r="DS109" s="989"/>
      <c r="DT109" s="989"/>
      <c r="DU109" s="990"/>
      <c r="DV109" s="991" t="s">
        <v>428</v>
      </c>
      <c r="DW109" s="989"/>
      <c r="DX109" s="989"/>
      <c r="DY109" s="989"/>
      <c r="DZ109" s="1020"/>
    </row>
    <row r="110" spans="1:131" s="248" customFormat="1" ht="26.25" customHeight="1" x14ac:dyDescent="0.15">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5452225</v>
      </c>
      <c r="AB110" s="982"/>
      <c r="AC110" s="982"/>
      <c r="AD110" s="982"/>
      <c r="AE110" s="983"/>
      <c r="AF110" s="984">
        <v>5281982</v>
      </c>
      <c r="AG110" s="982"/>
      <c r="AH110" s="982"/>
      <c r="AI110" s="982"/>
      <c r="AJ110" s="983"/>
      <c r="AK110" s="984">
        <v>5282647</v>
      </c>
      <c r="AL110" s="982"/>
      <c r="AM110" s="982"/>
      <c r="AN110" s="982"/>
      <c r="AO110" s="983"/>
      <c r="AP110" s="985">
        <v>22.8</v>
      </c>
      <c r="AQ110" s="986"/>
      <c r="AR110" s="986"/>
      <c r="AS110" s="986"/>
      <c r="AT110" s="987"/>
      <c r="AU110" s="1021" t="s">
        <v>73</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55319036</v>
      </c>
      <c r="BR110" s="929"/>
      <c r="BS110" s="929"/>
      <c r="BT110" s="929"/>
      <c r="BU110" s="929"/>
      <c r="BV110" s="929">
        <v>56161758</v>
      </c>
      <c r="BW110" s="929"/>
      <c r="BX110" s="929"/>
      <c r="BY110" s="929"/>
      <c r="BZ110" s="929"/>
      <c r="CA110" s="929">
        <v>56706299</v>
      </c>
      <c r="CB110" s="929"/>
      <c r="CC110" s="929"/>
      <c r="CD110" s="929"/>
      <c r="CE110" s="929"/>
      <c r="CF110" s="953">
        <v>244.9</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435</v>
      </c>
      <c r="DM110" s="929"/>
      <c r="DN110" s="929"/>
      <c r="DO110" s="929"/>
      <c r="DP110" s="929"/>
      <c r="DQ110" s="929" t="s">
        <v>231</v>
      </c>
      <c r="DR110" s="929"/>
      <c r="DS110" s="929"/>
      <c r="DT110" s="929"/>
      <c r="DU110" s="929"/>
      <c r="DV110" s="930" t="s">
        <v>231</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231</v>
      </c>
      <c r="AB111" s="1010"/>
      <c r="AC111" s="1010"/>
      <c r="AD111" s="1010"/>
      <c r="AE111" s="1011"/>
      <c r="AF111" s="1012" t="s">
        <v>231</v>
      </c>
      <c r="AG111" s="1010"/>
      <c r="AH111" s="1010"/>
      <c r="AI111" s="1010"/>
      <c r="AJ111" s="1011"/>
      <c r="AK111" s="1012" t="s">
        <v>435</v>
      </c>
      <c r="AL111" s="1010"/>
      <c r="AM111" s="1010"/>
      <c r="AN111" s="1010"/>
      <c r="AO111" s="1011"/>
      <c r="AP111" s="1013" t="s">
        <v>231</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92523</v>
      </c>
      <c r="BR111" s="901"/>
      <c r="BS111" s="901"/>
      <c r="BT111" s="901"/>
      <c r="BU111" s="901"/>
      <c r="BV111" s="901">
        <v>62103</v>
      </c>
      <c r="BW111" s="901"/>
      <c r="BX111" s="901"/>
      <c r="BY111" s="901"/>
      <c r="BZ111" s="901"/>
      <c r="CA111" s="901">
        <v>40777</v>
      </c>
      <c r="CB111" s="901"/>
      <c r="CC111" s="901"/>
      <c r="CD111" s="901"/>
      <c r="CE111" s="901"/>
      <c r="CF111" s="962">
        <v>0.2</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231</v>
      </c>
      <c r="DH111" s="901"/>
      <c r="DI111" s="901"/>
      <c r="DJ111" s="901"/>
      <c r="DK111" s="901"/>
      <c r="DL111" s="901" t="s">
        <v>231</v>
      </c>
      <c r="DM111" s="901"/>
      <c r="DN111" s="901"/>
      <c r="DO111" s="901"/>
      <c r="DP111" s="901"/>
      <c r="DQ111" s="901" t="s">
        <v>231</v>
      </c>
      <c r="DR111" s="901"/>
      <c r="DS111" s="901"/>
      <c r="DT111" s="901"/>
      <c r="DU111" s="901"/>
      <c r="DV111" s="878" t="s">
        <v>231</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231</v>
      </c>
      <c r="AB112" s="864"/>
      <c r="AC112" s="864"/>
      <c r="AD112" s="864"/>
      <c r="AE112" s="865"/>
      <c r="AF112" s="866" t="s">
        <v>435</v>
      </c>
      <c r="AG112" s="864"/>
      <c r="AH112" s="864"/>
      <c r="AI112" s="864"/>
      <c r="AJ112" s="865"/>
      <c r="AK112" s="866" t="s">
        <v>231</v>
      </c>
      <c r="AL112" s="864"/>
      <c r="AM112" s="864"/>
      <c r="AN112" s="864"/>
      <c r="AO112" s="865"/>
      <c r="AP112" s="911" t="s">
        <v>435</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34876184</v>
      </c>
      <c r="BR112" s="901"/>
      <c r="BS112" s="901"/>
      <c r="BT112" s="901"/>
      <c r="BU112" s="901"/>
      <c r="BV112" s="901">
        <v>30839965</v>
      </c>
      <c r="BW112" s="901"/>
      <c r="BX112" s="901"/>
      <c r="BY112" s="901"/>
      <c r="BZ112" s="901"/>
      <c r="CA112" s="901">
        <v>28666127</v>
      </c>
      <c r="CB112" s="901"/>
      <c r="CC112" s="901"/>
      <c r="CD112" s="901"/>
      <c r="CE112" s="901"/>
      <c r="CF112" s="962">
        <v>123.8</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231</v>
      </c>
      <c r="DH112" s="901"/>
      <c r="DI112" s="901"/>
      <c r="DJ112" s="901"/>
      <c r="DK112" s="901"/>
      <c r="DL112" s="901" t="s">
        <v>435</v>
      </c>
      <c r="DM112" s="901"/>
      <c r="DN112" s="901"/>
      <c r="DO112" s="901"/>
      <c r="DP112" s="901"/>
      <c r="DQ112" s="901" t="s">
        <v>435</v>
      </c>
      <c r="DR112" s="901"/>
      <c r="DS112" s="901"/>
      <c r="DT112" s="901"/>
      <c r="DU112" s="901"/>
      <c r="DV112" s="878" t="s">
        <v>435</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1912937</v>
      </c>
      <c r="AB113" s="1010"/>
      <c r="AC113" s="1010"/>
      <c r="AD113" s="1010"/>
      <c r="AE113" s="1011"/>
      <c r="AF113" s="1012">
        <v>1775492</v>
      </c>
      <c r="AG113" s="1010"/>
      <c r="AH113" s="1010"/>
      <c r="AI113" s="1010"/>
      <c r="AJ113" s="1011"/>
      <c r="AK113" s="1012">
        <v>1735813</v>
      </c>
      <c r="AL113" s="1010"/>
      <c r="AM113" s="1010"/>
      <c r="AN113" s="1010"/>
      <c r="AO113" s="1011"/>
      <c r="AP113" s="1013">
        <v>7.5</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992204</v>
      </c>
      <c r="BR113" s="901"/>
      <c r="BS113" s="901"/>
      <c r="BT113" s="901"/>
      <c r="BU113" s="901"/>
      <c r="BV113" s="901">
        <v>953902</v>
      </c>
      <c r="BW113" s="901"/>
      <c r="BX113" s="901"/>
      <c r="BY113" s="901"/>
      <c r="BZ113" s="901"/>
      <c r="CA113" s="901">
        <v>895955</v>
      </c>
      <c r="CB113" s="901"/>
      <c r="CC113" s="901"/>
      <c r="CD113" s="901"/>
      <c r="CE113" s="901"/>
      <c r="CF113" s="962">
        <v>3.9</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435</v>
      </c>
      <c r="DH113" s="864"/>
      <c r="DI113" s="864"/>
      <c r="DJ113" s="864"/>
      <c r="DK113" s="865"/>
      <c r="DL113" s="866">
        <v>62103</v>
      </c>
      <c r="DM113" s="864"/>
      <c r="DN113" s="864"/>
      <c r="DO113" s="864"/>
      <c r="DP113" s="865"/>
      <c r="DQ113" s="866" t="s">
        <v>435</v>
      </c>
      <c r="DR113" s="864"/>
      <c r="DS113" s="864"/>
      <c r="DT113" s="864"/>
      <c r="DU113" s="865"/>
      <c r="DV113" s="911" t="s">
        <v>231</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48830</v>
      </c>
      <c r="AB114" s="864"/>
      <c r="AC114" s="864"/>
      <c r="AD114" s="864"/>
      <c r="AE114" s="865"/>
      <c r="AF114" s="866">
        <v>42130</v>
      </c>
      <c r="AG114" s="864"/>
      <c r="AH114" s="864"/>
      <c r="AI114" s="864"/>
      <c r="AJ114" s="865"/>
      <c r="AK114" s="866">
        <v>49830</v>
      </c>
      <c r="AL114" s="864"/>
      <c r="AM114" s="864"/>
      <c r="AN114" s="864"/>
      <c r="AO114" s="865"/>
      <c r="AP114" s="911">
        <v>0.2</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6531044</v>
      </c>
      <c r="BR114" s="901"/>
      <c r="BS114" s="901"/>
      <c r="BT114" s="901"/>
      <c r="BU114" s="901"/>
      <c r="BV114" s="901">
        <v>6290224</v>
      </c>
      <c r="BW114" s="901"/>
      <c r="BX114" s="901"/>
      <c r="BY114" s="901"/>
      <c r="BZ114" s="901"/>
      <c r="CA114" s="901">
        <v>6105108</v>
      </c>
      <c r="CB114" s="901"/>
      <c r="CC114" s="901"/>
      <c r="CD114" s="901"/>
      <c r="CE114" s="901"/>
      <c r="CF114" s="962">
        <v>26.4</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231</v>
      </c>
      <c r="DH114" s="864"/>
      <c r="DI114" s="864"/>
      <c r="DJ114" s="864"/>
      <c r="DK114" s="865"/>
      <c r="DL114" s="866" t="s">
        <v>435</v>
      </c>
      <c r="DM114" s="864"/>
      <c r="DN114" s="864"/>
      <c r="DO114" s="864"/>
      <c r="DP114" s="865"/>
      <c r="DQ114" s="866" t="s">
        <v>231</v>
      </c>
      <c r="DR114" s="864"/>
      <c r="DS114" s="864"/>
      <c r="DT114" s="864"/>
      <c r="DU114" s="865"/>
      <c r="DV114" s="911" t="s">
        <v>435</v>
      </c>
      <c r="DW114" s="912"/>
      <c r="DX114" s="912"/>
      <c r="DY114" s="912"/>
      <c r="DZ114" s="913"/>
    </row>
    <row r="115" spans="1:130" s="248"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55104</v>
      </c>
      <c r="AB115" s="1010"/>
      <c r="AC115" s="1010"/>
      <c r="AD115" s="1010"/>
      <c r="AE115" s="1011"/>
      <c r="AF115" s="1012">
        <v>34907</v>
      </c>
      <c r="AG115" s="1010"/>
      <c r="AH115" s="1010"/>
      <c r="AI115" s="1010"/>
      <c r="AJ115" s="1011"/>
      <c r="AK115" s="1012">
        <v>24845</v>
      </c>
      <c r="AL115" s="1010"/>
      <c r="AM115" s="1010"/>
      <c r="AN115" s="1010"/>
      <c r="AO115" s="1011"/>
      <c r="AP115" s="1013">
        <v>0.1</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231</v>
      </c>
      <c r="BR115" s="901"/>
      <c r="BS115" s="901"/>
      <c r="BT115" s="901"/>
      <c r="BU115" s="901"/>
      <c r="BV115" s="901" t="s">
        <v>231</v>
      </c>
      <c r="BW115" s="901"/>
      <c r="BX115" s="901"/>
      <c r="BY115" s="901"/>
      <c r="BZ115" s="901"/>
      <c r="CA115" s="901" t="s">
        <v>435</v>
      </c>
      <c r="CB115" s="901"/>
      <c r="CC115" s="901"/>
      <c r="CD115" s="901"/>
      <c r="CE115" s="901"/>
      <c r="CF115" s="962" t="s">
        <v>435</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231</v>
      </c>
      <c r="DH115" s="864"/>
      <c r="DI115" s="864"/>
      <c r="DJ115" s="864"/>
      <c r="DK115" s="865"/>
      <c r="DL115" s="866" t="s">
        <v>231</v>
      </c>
      <c r="DM115" s="864"/>
      <c r="DN115" s="864"/>
      <c r="DO115" s="864"/>
      <c r="DP115" s="865"/>
      <c r="DQ115" s="866" t="s">
        <v>231</v>
      </c>
      <c r="DR115" s="864"/>
      <c r="DS115" s="864"/>
      <c r="DT115" s="864"/>
      <c r="DU115" s="865"/>
      <c r="DV115" s="911" t="s">
        <v>435</v>
      </c>
      <c r="DW115" s="912"/>
      <c r="DX115" s="912"/>
      <c r="DY115" s="912"/>
      <c r="DZ115" s="913"/>
    </row>
    <row r="116" spans="1:130" s="248"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435</v>
      </c>
      <c r="AB116" s="864"/>
      <c r="AC116" s="864"/>
      <c r="AD116" s="864"/>
      <c r="AE116" s="865"/>
      <c r="AF116" s="866">
        <v>16</v>
      </c>
      <c r="AG116" s="864"/>
      <c r="AH116" s="864"/>
      <c r="AI116" s="864"/>
      <c r="AJ116" s="865"/>
      <c r="AK116" s="866" t="s">
        <v>435</v>
      </c>
      <c r="AL116" s="864"/>
      <c r="AM116" s="864"/>
      <c r="AN116" s="864"/>
      <c r="AO116" s="865"/>
      <c r="AP116" s="911" t="s">
        <v>231</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435</v>
      </c>
      <c r="BR116" s="901"/>
      <c r="BS116" s="901"/>
      <c r="BT116" s="901"/>
      <c r="BU116" s="901"/>
      <c r="BV116" s="901" t="s">
        <v>231</v>
      </c>
      <c r="BW116" s="901"/>
      <c r="BX116" s="901"/>
      <c r="BY116" s="901"/>
      <c r="BZ116" s="901"/>
      <c r="CA116" s="901" t="s">
        <v>231</v>
      </c>
      <c r="CB116" s="901"/>
      <c r="CC116" s="901"/>
      <c r="CD116" s="901"/>
      <c r="CE116" s="901"/>
      <c r="CF116" s="962" t="s">
        <v>231</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91894</v>
      </c>
      <c r="DH116" s="864"/>
      <c r="DI116" s="864"/>
      <c r="DJ116" s="864"/>
      <c r="DK116" s="865"/>
      <c r="DL116" s="866" t="s">
        <v>231</v>
      </c>
      <c r="DM116" s="864"/>
      <c r="DN116" s="864"/>
      <c r="DO116" s="864"/>
      <c r="DP116" s="865"/>
      <c r="DQ116" s="866">
        <v>40777</v>
      </c>
      <c r="DR116" s="864"/>
      <c r="DS116" s="864"/>
      <c r="DT116" s="864"/>
      <c r="DU116" s="865"/>
      <c r="DV116" s="911">
        <v>0.2</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7469096</v>
      </c>
      <c r="AB117" s="996"/>
      <c r="AC117" s="996"/>
      <c r="AD117" s="996"/>
      <c r="AE117" s="997"/>
      <c r="AF117" s="998">
        <v>7134527</v>
      </c>
      <c r="AG117" s="996"/>
      <c r="AH117" s="996"/>
      <c r="AI117" s="996"/>
      <c r="AJ117" s="997"/>
      <c r="AK117" s="998">
        <v>7093135</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435</v>
      </c>
      <c r="BR117" s="901"/>
      <c r="BS117" s="901"/>
      <c r="BT117" s="901"/>
      <c r="BU117" s="901"/>
      <c r="BV117" s="901" t="s">
        <v>435</v>
      </c>
      <c r="BW117" s="901"/>
      <c r="BX117" s="901"/>
      <c r="BY117" s="901"/>
      <c r="BZ117" s="901"/>
      <c r="CA117" s="901" t="s">
        <v>231</v>
      </c>
      <c r="CB117" s="901"/>
      <c r="CC117" s="901"/>
      <c r="CD117" s="901"/>
      <c r="CE117" s="901"/>
      <c r="CF117" s="962" t="s">
        <v>435</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231</v>
      </c>
      <c r="DH117" s="864"/>
      <c r="DI117" s="864"/>
      <c r="DJ117" s="864"/>
      <c r="DK117" s="865"/>
      <c r="DL117" s="866" t="s">
        <v>231</v>
      </c>
      <c r="DM117" s="864"/>
      <c r="DN117" s="864"/>
      <c r="DO117" s="864"/>
      <c r="DP117" s="865"/>
      <c r="DQ117" s="866" t="s">
        <v>435</v>
      </c>
      <c r="DR117" s="864"/>
      <c r="DS117" s="864"/>
      <c r="DT117" s="864"/>
      <c r="DU117" s="865"/>
      <c r="DV117" s="911" t="s">
        <v>435</v>
      </c>
      <c r="DW117" s="912"/>
      <c r="DX117" s="912"/>
      <c r="DY117" s="912"/>
      <c r="DZ117" s="913"/>
    </row>
    <row r="118" spans="1:130" s="248" customFormat="1" ht="26.25" customHeight="1" x14ac:dyDescent="0.15">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304</v>
      </c>
      <c r="AL118" s="989"/>
      <c r="AM118" s="989"/>
      <c r="AN118" s="989"/>
      <c r="AO118" s="990"/>
      <c r="AP118" s="992" t="s">
        <v>428</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435</v>
      </c>
      <c r="BR118" s="932"/>
      <c r="BS118" s="932"/>
      <c r="BT118" s="932"/>
      <c r="BU118" s="932"/>
      <c r="BV118" s="932" t="s">
        <v>231</v>
      </c>
      <c r="BW118" s="932"/>
      <c r="BX118" s="932"/>
      <c r="BY118" s="932"/>
      <c r="BZ118" s="932"/>
      <c r="CA118" s="932" t="s">
        <v>231</v>
      </c>
      <c r="CB118" s="932"/>
      <c r="CC118" s="932"/>
      <c r="CD118" s="932"/>
      <c r="CE118" s="932"/>
      <c r="CF118" s="962" t="s">
        <v>231</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231</v>
      </c>
      <c r="DH118" s="864"/>
      <c r="DI118" s="864"/>
      <c r="DJ118" s="864"/>
      <c r="DK118" s="865"/>
      <c r="DL118" s="866" t="s">
        <v>435</v>
      </c>
      <c r="DM118" s="864"/>
      <c r="DN118" s="864"/>
      <c r="DO118" s="864"/>
      <c r="DP118" s="865"/>
      <c r="DQ118" s="866" t="s">
        <v>231</v>
      </c>
      <c r="DR118" s="864"/>
      <c r="DS118" s="864"/>
      <c r="DT118" s="864"/>
      <c r="DU118" s="865"/>
      <c r="DV118" s="911" t="s">
        <v>435</v>
      </c>
      <c r="DW118" s="912"/>
      <c r="DX118" s="912"/>
      <c r="DY118" s="912"/>
      <c r="DZ118" s="913"/>
    </row>
    <row r="119" spans="1:130" s="248" customFormat="1" ht="26.25" customHeight="1" x14ac:dyDescent="0.15">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435</v>
      </c>
      <c r="AB119" s="982"/>
      <c r="AC119" s="982"/>
      <c r="AD119" s="982"/>
      <c r="AE119" s="983"/>
      <c r="AF119" s="984" t="s">
        <v>231</v>
      </c>
      <c r="AG119" s="982"/>
      <c r="AH119" s="982"/>
      <c r="AI119" s="982"/>
      <c r="AJ119" s="983"/>
      <c r="AK119" s="984" t="s">
        <v>435</v>
      </c>
      <c r="AL119" s="982"/>
      <c r="AM119" s="982"/>
      <c r="AN119" s="982"/>
      <c r="AO119" s="983"/>
      <c r="AP119" s="985" t="s">
        <v>231</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460</v>
      </c>
      <c r="BP119" s="965"/>
      <c r="BQ119" s="969">
        <v>97810991</v>
      </c>
      <c r="BR119" s="932"/>
      <c r="BS119" s="932"/>
      <c r="BT119" s="932"/>
      <c r="BU119" s="932"/>
      <c r="BV119" s="932">
        <v>94307952</v>
      </c>
      <c r="BW119" s="932"/>
      <c r="BX119" s="932"/>
      <c r="BY119" s="932"/>
      <c r="BZ119" s="932"/>
      <c r="CA119" s="932">
        <v>92414266</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629</v>
      </c>
      <c r="DH119" s="847"/>
      <c r="DI119" s="847"/>
      <c r="DJ119" s="847"/>
      <c r="DK119" s="848"/>
      <c r="DL119" s="849" t="s">
        <v>435</v>
      </c>
      <c r="DM119" s="847"/>
      <c r="DN119" s="847"/>
      <c r="DO119" s="847"/>
      <c r="DP119" s="848"/>
      <c r="DQ119" s="849" t="s">
        <v>435</v>
      </c>
      <c r="DR119" s="847"/>
      <c r="DS119" s="847"/>
      <c r="DT119" s="847"/>
      <c r="DU119" s="848"/>
      <c r="DV119" s="935" t="s">
        <v>231</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231</v>
      </c>
      <c r="AB120" s="864"/>
      <c r="AC120" s="864"/>
      <c r="AD120" s="864"/>
      <c r="AE120" s="865"/>
      <c r="AF120" s="866" t="s">
        <v>435</v>
      </c>
      <c r="AG120" s="864"/>
      <c r="AH120" s="864"/>
      <c r="AI120" s="864"/>
      <c r="AJ120" s="865"/>
      <c r="AK120" s="866" t="s">
        <v>435</v>
      </c>
      <c r="AL120" s="864"/>
      <c r="AM120" s="864"/>
      <c r="AN120" s="864"/>
      <c r="AO120" s="865"/>
      <c r="AP120" s="911" t="s">
        <v>231</v>
      </c>
      <c r="AQ120" s="912"/>
      <c r="AR120" s="912"/>
      <c r="AS120" s="912"/>
      <c r="AT120" s="913"/>
      <c r="AU120" s="970" t="s">
        <v>462</v>
      </c>
      <c r="AV120" s="971"/>
      <c r="AW120" s="971"/>
      <c r="AX120" s="971"/>
      <c r="AY120" s="972"/>
      <c r="AZ120" s="947" t="s">
        <v>463</v>
      </c>
      <c r="BA120" s="892"/>
      <c r="BB120" s="892"/>
      <c r="BC120" s="892"/>
      <c r="BD120" s="892"/>
      <c r="BE120" s="892"/>
      <c r="BF120" s="892"/>
      <c r="BG120" s="892"/>
      <c r="BH120" s="892"/>
      <c r="BI120" s="892"/>
      <c r="BJ120" s="892"/>
      <c r="BK120" s="892"/>
      <c r="BL120" s="892"/>
      <c r="BM120" s="892"/>
      <c r="BN120" s="892"/>
      <c r="BO120" s="892"/>
      <c r="BP120" s="893"/>
      <c r="BQ120" s="948">
        <v>14072034</v>
      </c>
      <c r="BR120" s="929"/>
      <c r="BS120" s="929"/>
      <c r="BT120" s="929"/>
      <c r="BU120" s="929"/>
      <c r="BV120" s="929">
        <v>13257125</v>
      </c>
      <c r="BW120" s="929"/>
      <c r="BX120" s="929"/>
      <c r="BY120" s="929"/>
      <c r="BZ120" s="929"/>
      <c r="CA120" s="929">
        <v>14243755</v>
      </c>
      <c r="CB120" s="929"/>
      <c r="CC120" s="929"/>
      <c r="CD120" s="929"/>
      <c r="CE120" s="929"/>
      <c r="CF120" s="953">
        <v>61.5</v>
      </c>
      <c r="CG120" s="954"/>
      <c r="CH120" s="954"/>
      <c r="CI120" s="954"/>
      <c r="CJ120" s="954"/>
      <c r="CK120" s="955" t="s">
        <v>464</v>
      </c>
      <c r="CL120" s="939"/>
      <c r="CM120" s="939"/>
      <c r="CN120" s="939"/>
      <c r="CO120" s="940"/>
      <c r="CP120" s="959" t="s">
        <v>404</v>
      </c>
      <c r="CQ120" s="960"/>
      <c r="CR120" s="960"/>
      <c r="CS120" s="960"/>
      <c r="CT120" s="960"/>
      <c r="CU120" s="960"/>
      <c r="CV120" s="960"/>
      <c r="CW120" s="960"/>
      <c r="CX120" s="960"/>
      <c r="CY120" s="960"/>
      <c r="CZ120" s="960"/>
      <c r="DA120" s="960"/>
      <c r="DB120" s="960"/>
      <c r="DC120" s="960"/>
      <c r="DD120" s="960"/>
      <c r="DE120" s="960"/>
      <c r="DF120" s="961"/>
      <c r="DG120" s="948">
        <v>34412056</v>
      </c>
      <c r="DH120" s="929"/>
      <c r="DI120" s="929"/>
      <c r="DJ120" s="929"/>
      <c r="DK120" s="929"/>
      <c r="DL120" s="929">
        <v>30450168</v>
      </c>
      <c r="DM120" s="929"/>
      <c r="DN120" s="929"/>
      <c r="DO120" s="929"/>
      <c r="DP120" s="929"/>
      <c r="DQ120" s="929">
        <v>28613785</v>
      </c>
      <c r="DR120" s="929"/>
      <c r="DS120" s="929"/>
      <c r="DT120" s="929"/>
      <c r="DU120" s="929"/>
      <c r="DV120" s="930">
        <v>123.6</v>
      </c>
      <c r="DW120" s="930"/>
      <c r="DX120" s="930"/>
      <c r="DY120" s="930"/>
      <c r="DZ120" s="931"/>
    </row>
    <row r="121" spans="1:130" s="248" customFormat="1" ht="26.25" customHeight="1" x14ac:dyDescent="0.15">
      <c r="A121" s="904"/>
      <c r="B121" s="905"/>
      <c r="C121" s="950" t="s">
        <v>465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435</v>
      </c>
      <c r="AB121" s="864"/>
      <c r="AC121" s="864"/>
      <c r="AD121" s="864"/>
      <c r="AE121" s="865"/>
      <c r="AF121" s="866" t="s">
        <v>231</v>
      </c>
      <c r="AG121" s="864"/>
      <c r="AH121" s="864"/>
      <c r="AI121" s="864"/>
      <c r="AJ121" s="865"/>
      <c r="AK121" s="866" t="s">
        <v>231</v>
      </c>
      <c r="AL121" s="864"/>
      <c r="AM121" s="864"/>
      <c r="AN121" s="864"/>
      <c r="AO121" s="865"/>
      <c r="AP121" s="911" t="s">
        <v>435</v>
      </c>
      <c r="AQ121" s="912"/>
      <c r="AR121" s="912"/>
      <c r="AS121" s="912"/>
      <c r="AT121" s="913"/>
      <c r="AU121" s="973"/>
      <c r="AV121" s="974"/>
      <c r="AW121" s="974"/>
      <c r="AX121" s="974"/>
      <c r="AY121" s="975"/>
      <c r="AZ121" s="899" t="s">
        <v>466</v>
      </c>
      <c r="BA121" s="834"/>
      <c r="BB121" s="834"/>
      <c r="BC121" s="834"/>
      <c r="BD121" s="834"/>
      <c r="BE121" s="834"/>
      <c r="BF121" s="834"/>
      <c r="BG121" s="834"/>
      <c r="BH121" s="834"/>
      <c r="BI121" s="834"/>
      <c r="BJ121" s="834"/>
      <c r="BK121" s="834"/>
      <c r="BL121" s="834"/>
      <c r="BM121" s="834"/>
      <c r="BN121" s="834"/>
      <c r="BO121" s="834"/>
      <c r="BP121" s="835"/>
      <c r="BQ121" s="900">
        <v>2134177</v>
      </c>
      <c r="BR121" s="901"/>
      <c r="BS121" s="901"/>
      <c r="BT121" s="901"/>
      <c r="BU121" s="901"/>
      <c r="BV121" s="901">
        <v>1970971</v>
      </c>
      <c r="BW121" s="901"/>
      <c r="BX121" s="901"/>
      <c r="BY121" s="901"/>
      <c r="BZ121" s="901"/>
      <c r="CA121" s="901">
        <v>1929341</v>
      </c>
      <c r="CB121" s="901"/>
      <c r="CC121" s="901"/>
      <c r="CD121" s="901"/>
      <c r="CE121" s="901"/>
      <c r="CF121" s="962">
        <v>8.3000000000000007</v>
      </c>
      <c r="CG121" s="963"/>
      <c r="CH121" s="963"/>
      <c r="CI121" s="963"/>
      <c r="CJ121" s="963"/>
      <c r="CK121" s="956"/>
      <c r="CL121" s="942"/>
      <c r="CM121" s="942"/>
      <c r="CN121" s="942"/>
      <c r="CO121" s="943"/>
      <c r="CP121" s="922" t="s">
        <v>467</v>
      </c>
      <c r="CQ121" s="923"/>
      <c r="CR121" s="923"/>
      <c r="CS121" s="923"/>
      <c r="CT121" s="923"/>
      <c r="CU121" s="923"/>
      <c r="CV121" s="923"/>
      <c r="CW121" s="923"/>
      <c r="CX121" s="923"/>
      <c r="CY121" s="923"/>
      <c r="CZ121" s="923"/>
      <c r="DA121" s="923"/>
      <c r="DB121" s="923"/>
      <c r="DC121" s="923"/>
      <c r="DD121" s="923"/>
      <c r="DE121" s="923"/>
      <c r="DF121" s="924"/>
      <c r="DG121" s="900">
        <v>47793</v>
      </c>
      <c r="DH121" s="901"/>
      <c r="DI121" s="901"/>
      <c r="DJ121" s="901"/>
      <c r="DK121" s="901"/>
      <c r="DL121" s="901">
        <v>70437</v>
      </c>
      <c r="DM121" s="901"/>
      <c r="DN121" s="901"/>
      <c r="DO121" s="901"/>
      <c r="DP121" s="901"/>
      <c r="DQ121" s="901">
        <v>52342</v>
      </c>
      <c r="DR121" s="901"/>
      <c r="DS121" s="901"/>
      <c r="DT121" s="901"/>
      <c r="DU121" s="901"/>
      <c r="DV121" s="878">
        <v>0.2</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231</v>
      </c>
      <c r="AB122" s="864"/>
      <c r="AC122" s="864"/>
      <c r="AD122" s="864"/>
      <c r="AE122" s="865"/>
      <c r="AF122" s="866" t="s">
        <v>435</v>
      </c>
      <c r="AG122" s="864"/>
      <c r="AH122" s="864"/>
      <c r="AI122" s="864"/>
      <c r="AJ122" s="865"/>
      <c r="AK122" s="866" t="s">
        <v>435</v>
      </c>
      <c r="AL122" s="864"/>
      <c r="AM122" s="864"/>
      <c r="AN122" s="864"/>
      <c r="AO122" s="865"/>
      <c r="AP122" s="911" t="s">
        <v>231</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60693482</v>
      </c>
      <c r="BR122" s="932"/>
      <c r="BS122" s="932"/>
      <c r="BT122" s="932"/>
      <c r="BU122" s="932"/>
      <c r="BV122" s="932">
        <v>60690721</v>
      </c>
      <c r="BW122" s="932"/>
      <c r="BX122" s="932"/>
      <c r="BY122" s="932"/>
      <c r="BZ122" s="932"/>
      <c r="CA122" s="932">
        <v>60371417</v>
      </c>
      <c r="CB122" s="932"/>
      <c r="CC122" s="932"/>
      <c r="CD122" s="932"/>
      <c r="CE122" s="932"/>
      <c r="CF122" s="933">
        <v>260.8</v>
      </c>
      <c r="CG122" s="934"/>
      <c r="CH122" s="934"/>
      <c r="CI122" s="934"/>
      <c r="CJ122" s="934"/>
      <c r="CK122" s="956"/>
      <c r="CL122" s="942"/>
      <c r="CM122" s="942"/>
      <c r="CN122" s="942"/>
      <c r="CO122" s="943"/>
      <c r="CP122" s="922" t="s">
        <v>469</v>
      </c>
      <c r="CQ122" s="923"/>
      <c r="CR122" s="923"/>
      <c r="CS122" s="923"/>
      <c r="CT122" s="923"/>
      <c r="CU122" s="923"/>
      <c r="CV122" s="923"/>
      <c r="CW122" s="923"/>
      <c r="CX122" s="923"/>
      <c r="CY122" s="923"/>
      <c r="CZ122" s="923"/>
      <c r="DA122" s="923"/>
      <c r="DB122" s="923"/>
      <c r="DC122" s="923"/>
      <c r="DD122" s="923"/>
      <c r="DE122" s="923"/>
      <c r="DF122" s="924"/>
      <c r="DG122" s="900" t="s">
        <v>231</v>
      </c>
      <c r="DH122" s="901"/>
      <c r="DI122" s="901"/>
      <c r="DJ122" s="901"/>
      <c r="DK122" s="901"/>
      <c r="DL122" s="901" t="s">
        <v>231</v>
      </c>
      <c r="DM122" s="901"/>
      <c r="DN122" s="901"/>
      <c r="DO122" s="901"/>
      <c r="DP122" s="901"/>
      <c r="DQ122" s="901" t="s">
        <v>231</v>
      </c>
      <c r="DR122" s="901"/>
      <c r="DS122" s="901"/>
      <c r="DT122" s="901"/>
      <c r="DU122" s="901"/>
      <c r="DV122" s="878" t="s">
        <v>435</v>
      </c>
      <c r="DW122" s="878"/>
      <c r="DX122" s="878"/>
      <c r="DY122" s="878"/>
      <c r="DZ122" s="879"/>
    </row>
    <row r="123" spans="1:130" s="248"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49615</v>
      </c>
      <c r="AB123" s="864"/>
      <c r="AC123" s="864"/>
      <c r="AD123" s="864"/>
      <c r="AE123" s="865"/>
      <c r="AF123" s="866">
        <v>30365</v>
      </c>
      <c r="AG123" s="864"/>
      <c r="AH123" s="864"/>
      <c r="AI123" s="864"/>
      <c r="AJ123" s="865"/>
      <c r="AK123" s="866">
        <v>21529</v>
      </c>
      <c r="AL123" s="864"/>
      <c r="AM123" s="864"/>
      <c r="AN123" s="864"/>
      <c r="AO123" s="865"/>
      <c r="AP123" s="911">
        <v>0.1</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470</v>
      </c>
      <c r="BP123" s="965"/>
      <c r="BQ123" s="919">
        <v>76899693</v>
      </c>
      <c r="BR123" s="920"/>
      <c r="BS123" s="920"/>
      <c r="BT123" s="920"/>
      <c r="BU123" s="920"/>
      <c r="BV123" s="920">
        <v>75918817</v>
      </c>
      <c r="BW123" s="920"/>
      <c r="BX123" s="920"/>
      <c r="BY123" s="920"/>
      <c r="BZ123" s="920"/>
      <c r="CA123" s="920">
        <v>76544513</v>
      </c>
      <c r="CB123" s="920"/>
      <c r="CC123" s="920"/>
      <c r="CD123" s="920"/>
      <c r="CE123" s="920"/>
      <c r="CF123" s="830"/>
      <c r="CG123" s="831"/>
      <c r="CH123" s="831"/>
      <c r="CI123" s="831"/>
      <c r="CJ123" s="921"/>
      <c r="CK123" s="956"/>
      <c r="CL123" s="942"/>
      <c r="CM123" s="942"/>
      <c r="CN123" s="942"/>
      <c r="CO123" s="943"/>
      <c r="CP123" s="922" t="s">
        <v>471</v>
      </c>
      <c r="CQ123" s="923"/>
      <c r="CR123" s="923"/>
      <c r="CS123" s="923"/>
      <c r="CT123" s="923"/>
      <c r="CU123" s="923"/>
      <c r="CV123" s="923"/>
      <c r="CW123" s="923"/>
      <c r="CX123" s="923"/>
      <c r="CY123" s="923"/>
      <c r="CZ123" s="923"/>
      <c r="DA123" s="923"/>
      <c r="DB123" s="923"/>
      <c r="DC123" s="923"/>
      <c r="DD123" s="923"/>
      <c r="DE123" s="923"/>
      <c r="DF123" s="924"/>
      <c r="DG123" s="863" t="s">
        <v>435</v>
      </c>
      <c r="DH123" s="864"/>
      <c r="DI123" s="864"/>
      <c r="DJ123" s="864"/>
      <c r="DK123" s="865"/>
      <c r="DL123" s="866" t="s">
        <v>435</v>
      </c>
      <c r="DM123" s="864"/>
      <c r="DN123" s="864"/>
      <c r="DO123" s="864"/>
      <c r="DP123" s="865"/>
      <c r="DQ123" s="866" t="s">
        <v>231</v>
      </c>
      <c r="DR123" s="864"/>
      <c r="DS123" s="864"/>
      <c r="DT123" s="864"/>
      <c r="DU123" s="865"/>
      <c r="DV123" s="911" t="s">
        <v>435</v>
      </c>
      <c r="DW123" s="912"/>
      <c r="DX123" s="912"/>
      <c r="DY123" s="912"/>
      <c r="DZ123" s="913"/>
    </row>
    <row r="124" spans="1:130" s="248" customFormat="1" ht="26.25" customHeight="1" thickBot="1" x14ac:dyDescent="0.2">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231</v>
      </c>
      <c r="AB124" s="864"/>
      <c r="AC124" s="864"/>
      <c r="AD124" s="864"/>
      <c r="AE124" s="865"/>
      <c r="AF124" s="866" t="s">
        <v>435</v>
      </c>
      <c r="AG124" s="864"/>
      <c r="AH124" s="864"/>
      <c r="AI124" s="864"/>
      <c r="AJ124" s="865"/>
      <c r="AK124" s="866" t="s">
        <v>231</v>
      </c>
      <c r="AL124" s="864"/>
      <c r="AM124" s="864"/>
      <c r="AN124" s="864"/>
      <c r="AO124" s="865"/>
      <c r="AP124" s="911" t="s">
        <v>231</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91.2</v>
      </c>
      <c r="BR124" s="918"/>
      <c r="BS124" s="918"/>
      <c r="BT124" s="918"/>
      <c r="BU124" s="918"/>
      <c r="BV124" s="918">
        <v>81.2</v>
      </c>
      <c r="BW124" s="918"/>
      <c r="BX124" s="918"/>
      <c r="BY124" s="918"/>
      <c r="BZ124" s="918"/>
      <c r="CA124" s="918">
        <v>68.5</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v>416335</v>
      </c>
      <c r="DH124" s="847"/>
      <c r="DI124" s="847"/>
      <c r="DJ124" s="847"/>
      <c r="DK124" s="848"/>
      <c r="DL124" s="849">
        <v>319360</v>
      </c>
      <c r="DM124" s="847"/>
      <c r="DN124" s="847"/>
      <c r="DO124" s="847"/>
      <c r="DP124" s="848"/>
      <c r="DQ124" s="849" t="s">
        <v>435</v>
      </c>
      <c r="DR124" s="847"/>
      <c r="DS124" s="847"/>
      <c r="DT124" s="847"/>
      <c r="DU124" s="848"/>
      <c r="DV124" s="935" t="s">
        <v>231</v>
      </c>
      <c r="DW124" s="936"/>
      <c r="DX124" s="936"/>
      <c r="DY124" s="936"/>
      <c r="DZ124" s="937"/>
    </row>
    <row r="125" spans="1:130" s="248" customFormat="1" ht="26.25" customHeight="1" x14ac:dyDescent="0.15">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435</v>
      </c>
      <c r="AB125" s="864"/>
      <c r="AC125" s="864"/>
      <c r="AD125" s="864"/>
      <c r="AE125" s="865"/>
      <c r="AF125" s="866" t="s">
        <v>231</v>
      </c>
      <c r="AG125" s="864"/>
      <c r="AH125" s="864"/>
      <c r="AI125" s="864"/>
      <c r="AJ125" s="865"/>
      <c r="AK125" s="866" t="s">
        <v>231</v>
      </c>
      <c r="AL125" s="864"/>
      <c r="AM125" s="864"/>
      <c r="AN125" s="864"/>
      <c r="AO125" s="865"/>
      <c r="AP125" s="911" t="s">
        <v>231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231</v>
      </c>
      <c r="DH125" s="929"/>
      <c r="DI125" s="929"/>
      <c r="DJ125" s="929"/>
      <c r="DK125" s="929"/>
      <c r="DL125" s="929" t="s">
        <v>435</v>
      </c>
      <c r="DM125" s="929"/>
      <c r="DN125" s="929"/>
      <c r="DO125" s="929"/>
      <c r="DP125" s="929"/>
      <c r="DQ125" s="929" t="s">
        <v>231</v>
      </c>
      <c r="DR125" s="929"/>
      <c r="DS125" s="929"/>
      <c r="DT125" s="929"/>
      <c r="DU125" s="929"/>
      <c r="DV125" s="930" t="s">
        <v>435</v>
      </c>
      <c r="DW125" s="930"/>
      <c r="DX125" s="930"/>
      <c r="DY125" s="930"/>
      <c r="DZ125" s="931"/>
    </row>
    <row r="126" spans="1:130" s="248" customFormat="1" ht="26.25" customHeight="1" thickBot="1" x14ac:dyDescent="0.2">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1272</v>
      </c>
      <c r="AB126" s="864"/>
      <c r="AC126" s="864"/>
      <c r="AD126" s="864"/>
      <c r="AE126" s="865"/>
      <c r="AF126" s="866">
        <v>648</v>
      </c>
      <c r="AG126" s="864"/>
      <c r="AH126" s="864"/>
      <c r="AI126" s="864"/>
      <c r="AJ126" s="865"/>
      <c r="AK126" s="866" t="s">
        <v>435</v>
      </c>
      <c r="AL126" s="864"/>
      <c r="AM126" s="864"/>
      <c r="AN126" s="864"/>
      <c r="AO126" s="865"/>
      <c r="AP126" s="911" t="s">
        <v>435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t="s">
        <v>231</v>
      </c>
      <c r="DH126" s="901"/>
      <c r="DI126" s="901"/>
      <c r="DJ126" s="901"/>
      <c r="DK126" s="901"/>
      <c r="DL126" s="901" t="s">
        <v>435</v>
      </c>
      <c r="DM126" s="901"/>
      <c r="DN126" s="901"/>
      <c r="DO126" s="901"/>
      <c r="DP126" s="901"/>
      <c r="DQ126" s="901" t="s">
        <v>231</v>
      </c>
      <c r="DR126" s="901"/>
      <c r="DS126" s="901"/>
      <c r="DT126" s="901"/>
      <c r="DU126" s="901"/>
      <c r="DV126" s="878" t="s">
        <v>231</v>
      </c>
      <c r="DW126" s="878"/>
      <c r="DX126" s="878"/>
      <c r="DY126" s="878"/>
      <c r="DZ126" s="879"/>
    </row>
    <row r="127" spans="1:130" s="248" customFormat="1" ht="26.25" customHeight="1" x14ac:dyDescent="0.15">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4217</v>
      </c>
      <c r="AB127" s="864"/>
      <c r="AC127" s="864"/>
      <c r="AD127" s="864"/>
      <c r="AE127" s="865"/>
      <c r="AF127" s="866">
        <v>3894</v>
      </c>
      <c r="AG127" s="864"/>
      <c r="AH127" s="864"/>
      <c r="AI127" s="864"/>
      <c r="AJ127" s="865"/>
      <c r="AK127" s="866">
        <v>3316</v>
      </c>
      <c r="AL127" s="864"/>
      <c r="AM127" s="864"/>
      <c r="AN127" s="864"/>
      <c r="AO127" s="865"/>
      <c r="AP127" s="911">
        <v>0</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231</v>
      </c>
      <c r="DH127" s="901"/>
      <c r="DI127" s="901"/>
      <c r="DJ127" s="901"/>
      <c r="DK127" s="901"/>
      <c r="DL127" s="901" t="s">
        <v>231</v>
      </c>
      <c r="DM127" s="901"/>
      <c r="DN127" s="901"/>
      <c r="DO127" s="901"/>
      <c r="DP127" s="901"/>
      <c r="DQ127" s="901" t="s">
        <v>231</v>
      </c>
      <c r="DR127" s="901"/>
      <c r="DS127" s="901"/>
      <c r="DT127" s="901"/>
      <c r="DU127" s="901"/>
      <c r="DV127" s="878" t="s">
        <v>231</v>
      </c>
      <c r="DW127" s="878"/>
      <c r="DX127" s="878"/>
      <c r="DY127" s="878"/>
      <c r="DZ127" s="879"/>
    </row>
    <row r="128" spans="1:130" s="248" customFormat="1" ht="26.25" customHeight="1" thickBot="1" x14ac:dyDescent="0.2">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v>297235</v>
      </c>
      <c r="AB128" s="885"/>
      <c r="AC128" s="885"/>
      <c r="AD128" s="885"/>
      <c r="AE128" s="886"/>
      <c r="AF128" s="887">
        <v>238006</v>
      </c>
      <c r="AG128" s="885"/>
      <c r="AH128" s="885"/>
      <c r="AI128" s="885"/>
      <c r="AJ128" s="886"/>
      <c r="AK128" s="887">
        <v>235111</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435</v>
      </c>
      <c r="BG128" s="871"/>
      <c r="BH128" s="871"/>
      <c r="BI128" s="871"/>
      <c r="BJ128" s="871"/>
      <c r="BK128" s="871"/>
      <c r="BL128" s="894"/>
      <c r="BM128" s="870">
        <v>11.9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486</v>
      </c>
      <c r="CQ128" s="812"/>
      <c r="CR128" s="812"/>
      <c r="CS128" s="812"/>
      <c r="CT128" s="812"/>
      <c r="CU128" s="812"/>
      <c r="CV128" s="812"/>
      <c r="CW128" s="812"/>
      <c r="CX128" s="812"/>
      <c r="CY128" s="812"/>
      <c r="CZ128" s="812"/>
      <c r="DA128" s="812"/>
      <c r="DB128" s="812"/>
      <c r="DC128" s="812"/>
      <c r="DD128" s="812"/>
      <c r="DE128" s="812"/>
      <c r="DF128" s="813"/>
      <c r="DG128" s="874" t="s">
        <v>435</v>
      </c>
      <c r="DH128" s="875"/>
      <c r="DI128" s="875"/>
      <c r="DJ128" s="875"/>
      <c r="DK128" s="875"/>
      <c r="DL128" s="875" t="s">
        <v>231</v>
      </c>
      <c r="DM128" s="875"/>
      <c r="DN128" s="875"/>
      <c r="DO128" s="875"/>
      <c r="DP128" s="875"/>
      <c r="DQ128" s="875" t="s">
        <v>231</v>
      </c>
      <c r="DR128" s="875"/>
      <c r="DS128" s="875"/>
      <c r="DT128" s="875"/>
      <c r="DU128" s="875"/>
      <c r="DV128" s="876" t="s">
        <v>435</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487</v>
      </c>
      <c r="X129" s="861"/>
      <c r="Y129" s="861"/>
      <c r="Z129" s="862"/>
      <c r="AA129" s="863">
        <v>27947482</v>
      </c>
      <c r="AB129" s="864"/>
      <c r="AC129" s="864"/>
      <c r="AD129" s="864"/>
      <c r="AE129" s="865"/>
      <c r="AF129" s="866">
        <v>27591178</v>
      </c>
      <c r="AG129" s="864"/>
      <c r="AH129" s="864"/>
      <c r="AI129" s="864"/>
      <c r="AJ129" s="865"/>
      <c r="AK129" s="866">
        <v>28110405</v>
      </c>
      <c r="AL129" s="864"/>
      <c r="AM129" s="864"/>
      <c r="AN129" s="864"/>
      <c r="AO129" s="865"/>
      <c r="AP129" s="867"/>
      <c r="AQ129" s="868"/>
      <c r="AR129" s="868"/>
      <c r="AS129" s="868"/>
      <c r="AT129" s="869"/>
      <c r="AU129" s="286"/>
      <c r="AV129" s="286"/>
      <c r="AW129" s="286"/>
      <c r="AX129" s="833" t="s">
        <v>488</v>
      </c>
      <c r="AY129" s="834"/>
      <c r="AZ129" s="834"/>
      <c r="BA129" s="834"/>
      <c r="BB129" s="834"/>
      <c r="BC129" s="834"/>
      <c r="BD129" s="834"/>
      <c r="BE129" s="835"/>
      <c r="BF129" s="853" t="s">
        <v>231</v>
      </c>
      <c r="BG129" s="854"/>
      <c r="BH129" s="854"/>
      <c r="BI129" s="854"/>
      <c r="BJ129" s="854"/>
      <c r="BK129" s="854"/>
      <c r="BL129" s="855"/>
      <c r="BM129" s="853">
        <v>16.899999999999999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490</v>
      </c>
      <c r="X130" s="861"/>
      <c r="Y130" s="861"/>
      <c r="Z130" s="862"/>
      <c r="AA130" s="863">
        <v>5024221</v>
      </c>
      <c r="AB130" s="864"/>
      <c r="AC130" s="864"/>
      <c r="AD130" s="864"/>
      <c r="AE130" s="865"/>
      <c r="AF130" s="866">
        <v>4969517</v>
      </c>
      <c r="AG130" s="864"/>
      <c r="AH130" s="864"/>
      <c r="AI130" s="864"/>
      <c r="AJ130" s="865"/>
      <c r="AK130" s="866">
        <v>4958877</v>
      </c>
      <c r="AL130" s="864"/>
      <c r="AM130" s="864"/>
      <c r="AN130" s="864"/>
      <c r="AO130" s="865"/>
      <c r="AP130" s="867"/>
      <c r="AQ130" s="868"/>
      <c r="AR130" s="868"/>
      <c r="AS130" s="868"/>
      <c r="AT130" s="869"/>
      <c r="AU130" s="286"/>
      <c r="AV130" s="286"/>
      <c r="AW130" s="286"/>
      <c r="AX130" s="833" t="s">
        <v>491</v>
      </c>
      <c r="AY130" s="834"/>
      <c r="AZ130" s="834"/>
      <c r="BA130" s="834"/>
      <c r="BB130" s="834"/>
      <c r="BC130" s="834"/>
      <c r="BD130" s="834"/>
      <c r="BE130" s="835"/>
      <c r="BF130" s="836">
        <v>8.6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492</v>
      </c>
      <c r="X131" s="844"/>
      <c r="Y131" s="844"/>
      <c r="Z131" s="845"/>
      <c r="AA131" s="846">
        <v>22923261</v>
      </c>
      <c r="AB131" s="847"/>
      <c r="AC131" s="847"/>
      <c r="AD131" s="847"/>
      <c r="AE131" s="848"/>
      <c r="AF131" s="849">
        <v>22621661</v>
      </c>
      <c r="AG131" s="847"/>
      <c r="AH131" s="847"/>
      <c r="AI131" s="847"/>
      <c r="AJ131" s="848"/>
      <c r="AK131" s="849">
        <v>23151528</v>
      </c>
      <c r="AL131" s="847"/>
      <c r="AM131" s="847"/>
      <c r="AN131" s="847"/>
      <c r="AO131" s="848"/>
      <c r="AP131" s="850"/>
      <c r="AQ131" s="851"/>
      <c r="AR131" s="851"/>
      <c r="AS131" s="851"/>
      <c r="AT131" s="852"/>
      <c r="AU131" s="286"/>
      <c r="AV131" s="286"/>
      <c r="AW131" s="286"/>
      <c r="AX131" s="811" t="s">
        <v>493</v>
      </c>
      <c r="AY131" s="812"/>
      <c r="AZ131" s="812"/>
      <c r="BA131" s="812"/>
      <c r="BB131" s="812"/>
      <c r="BC131" s="812"/>
      <c r="BD131" s="812"/>
      <c r="BE131" s="813"/>
      <c r="BF131" s="814">
        <v>68.5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495</v>
      </c>
      <c r="W132" s="824"/>
      <c r="X132" s="824"/>
      <c r="Y132" s="824"/>
      <c r="Z132" s="825"/>
      <c r="AA132" s="826">
        <v>9.3688240950000008</v>
      </c>
      <c r="AB132" s="827"/>
      <c r="AC132" s="827"/>
      <c r="AD132" s="827"/>
      <c r="AE132" s="828"/>
      <c r="AF132" s="829">
        <v>8.5184018980000005</v>
      </c>
      <c r="AG132" s="827"/>
      <c r="AH132" s="827"/>
      <c r="AI132" s="827"/>
      <c r="AJ132" s="828"/>
      <c r="AK132" s="829">
        <v>8.2031173059999993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496</v>
      </c>
      <c r="W133" s="803"/>
      <c r="X133" s="803"/>
      <c r="Y133" s="803"/>
      <c r="Z133" s="804"/>
      <c r="AA133" s="805">
        <v>9.5</v>
      </c>
      <c r="AB133" s="806"/>
      <c r="AC133" s="806"/>
      <c r="AD133" s="806"/>
      <c r="AE133" s="807"/>
      <c r="AF133" s="805">
        <v>9.3000000000000007</v>
      </c>
      <c r="AG133" s="806"/>
      <c r="AH133" s="806"/>
      <c r="AI133" s="806"/>
      <c r="AJ133" s="807"/>
      <c r="AK133" s="805">
        <v>8.6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wyCax6keRBkXkTA0wEdJRgJlKmisjdgJnh4qucaUfS/npBHEiiBQJKdRdOfqyJ9S2YE9Cc+i/PjpUXwYJo/zA==" saltValue="AMbt9PWPA90PxSo9OKkm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fCMq3UL3OetRmBd4QmaI1d+0FVzz/adVYma0GyhoA4yIR0WBzFA59r1TUHHKRU6XzTRUIfA+q5kUEjjEBmFdQ==" saltValue="00cQJwgk9ImHAwfle/9H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yTClPUAyXmB4pOmHtsIqNUh9rDcMfO9LEHdn6sp+5he+leTWsOc7zVjkxOL5jvGrRW8hYoOEiXHpm/oGk+BQ==" saltValue="gBgR+ZKYLKR5a4ZUhWS0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505</v>
      </c>
      <c r="AL9" s="1228"/>
      <c r="AM9" s="1228"/>
      <c r="AN9" s="1229"/>
      <c r="AO9" s="314">
        <v>8331898</v>
      </c>
      <c r="AP9" s="314">
        <v>88226</v>
      </c>
      <c r="AQ9" s="315">
        <v>81198</v>
      </c>
      <c r="AR9" s="316">
        <v>8.6999999999999993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506</v>
      </c>
      <c r="AL10" s="1228"/>
      <c r="AM10" s="1228"/>
      <c r="AN10" s="1229"/>
      <c r="AO10" s="317">
        <v>99672</v>
      </c>
      <c r="AP10" s="317">
        <v>1055</v>
      </c>
      <c r="AQ10" s="318">
        <v>5531</v>
      </c>
      <c r="AR10" s="319">
        <v>-80.900000000000006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507</v>
      </c>
      <c r="AL11" s="1228"/>
      <c r="AM11" s="1228"/>
      <c r="AN11" s="1229"/>
      <c r="AO11" s="317" t="s">
        <v>508</v>
      </c>
      <c r="AP11" s="317" t="s">
        <v>508</v>
      </c>
      <c r="AQ11" s="318">
        <v>1383</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509</v>
      </c>
      <c r="AL12" s="1228"/>
      <c r="AM12" s="1228"/>
      <c r="AN12" s="1229"/>
      <c r="AO12" s="317" t="s">
        <v>508</v>
      </c>
      <c r="AP12" s="317" t="s">
        <v>508</v>
      </c>
      <c r="AQ12" s="318">
        <v>8</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510</v>
      </c>
      <c r="AL13" s="1228"/>
      <c r="AM13" s="1228"/>
      <c r="AN13" s="1229"/>
      <c r="AO13" s="317">
        <v>182587</v>
      </c>
      <c r="AP13" s="317">
        <v>1933</v>
      </c>
      <c r="AQ13" s="318">
        <v>2870</v>
      </c>
      <c r="AR13" s="319">
        <v>-32.6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511</v>
      </c>
      <c r="AL14" s="1228"/>
      <c r="AM14" s="1228"/>
      <c r="AN14" s="1229"/>
      <c r="AO14" s="317" t="s">
        <v>508</v>
      </c>
      <c r="AP14" s="317" t="s">
        <v>508</v>
      </c>
      <c r="AQ14" s="318">
        <v>1754</v>
      </c>
      <c r="AR14" s="319" t="s">
        <v>508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512</v>
      </c>
      <c r="AL15" s="1231"/>
      <c r="AM15" s="1231"/>
      <c r="AN15" s="1232"/>
      <c r="AO15" s="317">
        <v>-742748</v>
      </c>
      <c r="AP15" s="317">
        <v>-7865</v>
      </c>
      <c r="AQ15" s="318">
        <v>-6387</v>
      </c>
      <c r="AR15" s="319">
        <v>23.1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7871409</v>
      </c>
      <c r="AP16" s="317">
        <v>83350</v>
      </c>
      <c r="AQ16" s="318">
        <v>86357</v>
      </c>
      <c r="AR16" s="319">
        <v>-3.5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517</v>
      </c>
      <c r="AL21" s="1234"/>
      <c r="AM21" s="1234"/>
      <c r="AN21" s="1235"/>
      <c r="AO21" s="330">
        <v>9</v>
      </c>
      <c r="AP21" s="331">
        <v>8.1999999999999993</v>
      </c>
      <c r="AQ21" s="332">
        <v>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518</v>
      </c>
      <c r="AL22" s="1234"/>
      <c r="AM22" s="1234"/>
      <c r="AN22" s="1235"/>
      <c r="AO22" s="335">
        <v>95.8</v>
      </c>
      <c r="AP22" s="336">
        <v>98</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522</v>
      </c>
      <c r="AL32" s="1217"/>
      <c r="AM32" s="1217"/>
      <c r="AN32" s="1218"/>
      <c r="AO32" s="345">
        <v>5282647</v>
      </c>
      <c r="AP32" s="345">
        <v>55938</v>
      </c>
      <c r="AQ32" s="346">
        <v>54377</v>
      </c>
      <c r="AR32" s="347">
        <v>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523</v>
      </c>
      <c r="AL33" s="1217"/>
      <c r="AM33" s="1217"/>
      <c r="AN33" s="1218"/>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524</v>
      </c>
      <c r="AL34" s="1217"/>
      <c r="AM34" s="1217"/>
      <c r="AN34" s="1218"/>
      <c r="AO34" s="345" t="s">
        <v>508</v>
      </c>
      <c r="AP34" s="345" t="s">
        <v>508</v>
      </c>
      <c r="AQ34" s="346">
        <v>3</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525</v>
      </c>
      <c r="AL35" s="1217"/>
      <c r="AM35" s="1217"/>
      <c r="AN35" s="1218"/>
      <c r="AO35" s="345">
        <v>1735813</v>
      </c>
      <c r="AP35" s="345">
        <v>18380</v>
      </c>
      <c r="AQ35" s="346">
        <v>13654</v>
      </c>
      <c r="AR35" s="347">
        <v>34.6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526</v>
      </c>
      <c r="AL36" s="1217"/>
      <c r="AM36" s="1217"/>
      <c r="AN36" s="1218"/>
      <c r="AO36" s="345">
        <v>49830</v>
      </c>
      <c r="AP36" s="345">
        <v>528</v>
      </c>
      <c r="AQ36" s="346">
        <v>1462</v>
      </c>
      <c r="AR36" s="347">
        <v>-63.9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527</v>
      </c>
      <c r="AL37" s="1217"/>
      <c r="AM37" s="1217"/>
      <c r="AN37" s="1218"/>
      <c r="AO37" s="345">
        <v>24845</v>
      </c>
      <c r="AP37" s="345">
        <v>263</v>
      </c>
      <c r="AQ37" s="346">
        <v>670</v>
      </c>
      <c r="AR37" s="347">
        <v>-60.7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528</v>
      </c>
      <c r="AL38" s="1214"/>
      <c r="AM38" s="1214"/>
      <c r="AN38" s="1215"/>
      <c r="AO38" s="348" t="s">
        <v>508</v>
      </c>
      <c r="AP38" s="348" t="s">
        <v>508</v>
      </c>
      <c r="AQ38" s="349">
        <v>1</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529</v>
      </c>
      <c r="AL39" s="1214"/>
      <c r="AM39" s="1214"/>
      <c r="AN39" s="1215"/>
      <c r="AO39" s="345">
        <v>-235111</v>
      </c>
      <c r="AP39" s="345">
        <v>-2490</v>
      </c>
      <c r="AQ39" s="346">
        <v>-4140</v>
      </c>
      <c r="AR39" s="347">
        <v>-39.9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530</v>
      </c>
      <c r="AL40" s="1217"/>
      <c r="AM40" s="1217"/>
      <c r="AN40" s="1218"/>
      <c r="AO40" s="345">
        <v>-4958877</v>
      </c>
      <c r="AP40" s="345">
        <v>-52509</v>
      </c>
      <c r="AQ40" s="346">
        <v>-48517</v>
      </c>
      <c r="AR40" s="347">
        <v>8.1999999999999993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1899147</v>
      </c>
      <c r="AP41" s="345">
        <v>20110</v>
      </c>
      <c r="AQ41" s="346">
        <v>17509</v>
      </c>
      <c r="AR41" s="347">
        <v>14.9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500</v>
      </c>
      <c r="AN49" s="1224" t="s">
        <v>534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6192972</v>
      </c>
      <c r="AN51" s="367">
        <v>63156</v>
      </c>
      <c r="AO51" s="368">
        <v>27.5</v>
      </c>
      <c r="AP51" s="369">
        <v>67319</v>
      </c>
      <c r="AQ51" s="370">
        <v>-27</v>
      </c>
      <c r="AR51" s="371">
        <v>54.5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2732723</v>
      </c>
      <c r="AN52" s="375">
        <v>27868</v>
      </c>
      <c r="AO52" s="376">
        <v>27.5</v>
      </c>
      <c r="AP52" s="377">
        <v>38101</v>
      </c>
      <c r="AQ52" s="378">
        <v>2.4</v>
      </c>
      <c r="AR52" s="379">
        <v>25.1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7333073</v>
      </c>
      <c r="AN53" s="367">
        <v>75578</v>
      </c>
      <c r="AO53" s="368">
        <v>19.7</v>
      </c>
      <c r="AP53" s="369">
        <v>70615</v>
      </c>
      <c r="AQ53" s="370">
        <v>4.9000000000000004</v>
      </c>
      <c r="AR53" s="371">
        <v>14.8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3347852</v>
      </c>
      <c r="AN54" s="375">
        <v>34504</v>
      </c>
      <c r="AO54" s="376">
        <v>23.8</v>
      </c>
      <c r="AP54" s="377">
        <v>37382</v>
      </c>
      <c r="AQ54" s="378">
        <v>-1.9</v>
      </c>
      <c r="AR54" s="379">
        <v>25.7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7058897</v>
      </c>
      <c r="AN55" s="367">
        <v>73530</v>
      </c>
      <c r="AO55" s="368">
        <v>-2.7</v>
      </c>
      <c r="AP55" s="369">
        <v>69185</v>
      </c>
      <c r="AQ55" s="370">
        <v>-2</v>
      </c>
      <c r="AR55" s="371">
        <v>-0.7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3381425</v>
      </c>
      <c r="AN56" s="375">
        <v>35223</v>
      </c>
      <c r="AO56" s="376">
        <v>2.1</v>
      </c>
      <c r="AP56" s="377">
        <v>38519</v>
      </c>
      <c r="AQ56" s="378">
        <v>3</v>
      </c>
      <c r="AR56" s="379">
        <v>-0.9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7248087</v>
      </c>
      <c r="AN57" s="367">
        <v>76107</v>
      </c>
      <c r="AO57" s="368">
        <v>3.5</v>
      </c>
      <c r="AP57" s="369">
        <v>70166</v>
      </c>
      <c r="AQ57" s="370">
        <v>1.4</v>
      </c>
      <c r="AR57" s="371">
        <v>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4355452</v>
      </c>
      <c r="AN58" s="375">
        <v>45734</v>
      </c>
      <c r="AO58" s="376">
        <v>29.8</v>
      </c>
      <c r="AP58" s="377">
        <v>36115</v>
      </c>
      <c r="AQ58" s="378">
        <v>-6.2</v>
      </c>
      <c r="AR58" s="379">
        <v>36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6464787</v>
      </c>
      <c r="AN59" s="367">
        <v>68455</v>
      </c>
      <c r="AO59" s="368">
        <v>-10.1</v>
      </c>
      <c r="AP59" s="369">
        <v>70329</v>
      </c>
      <c r="AQ59" s="370">
        <v>0.2</v>
      </c>
      <c r="AR59" s="371">
        <v>-10.3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3163722</v>
      </c>
      <c r="AN60" s="375">
        <v>33501</v>
      </c>
      <c r="AO60" s="376">
        <v>-26.7</v>
      </c>
      <c r="AP60" s="377">
        <v>39403</v>
      </c>
      <c r="AQ60" s="378">
        <v>9.1</v>
      </c>
      <c r="AR60" s="379">
        <v>-35.799999999999997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6859563</v>
      </c>
      <c r="AN61" s="382">
        <v>71365</v>
      </c>
      <c r="AO61" s="383">
        <v>7.6</v>
      </c>
      <c r="AP61" s="384">
        <v>69523</v>
      </c>
      <c r="AQ61" s="385">
        <v>-4.5</v>
      </c>
      <c r="AR61" s="371">
        <v>12.1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3396235</v>
      </c>
      <c r="AN62" s="375">
        <v>35366</v>
      </c>
      <c r="AO62" s="376">
        <v>11.3</v>
      </c>
      <c r="AP62" s="377">
        <v>37904</v>
      </c>
      <c r="AQ62" s="378">
        <v>1.3</v>
      </c>
      <c r="AR62" s="379">
        <v>10</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JhW5RnMJDUbB1lXp+O7StNdgl+EQoWiJUPQHijrrJZbsX2bEDLkv18E/WjNI0gp+/Y3lwZMwJrESwY0GkiudQ==" saltValue="uYgYWcX9/hTCY2uNmDq5i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wUXGkzh8PKZD3+m+DhIr+pRpse1TE3frs8EmRgKYH0d1B+1qM6GfBVCmd+LPZLXK3LSV8CZsFvQQBxUD8m6HIw==" saltValue="fO5szs2TkU5AHI4DNzp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C9Yo0tmvRLV/ZBeZEHTmbpS/o+VSyYQAczrZAIOdavmXsX7SdYJubS2yCfU42CoOy8pWvQY44VVZz8RlZo9MFg==" saltValue="s99Ke09n4GaTVZlHtJTi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80" zoomScaleNormal="100" zoomScaleSheetLayoutView="8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8" t="s">
        <v>3</v>
      </c>
      <c r="D47" s="1238"/>
      <c r="E47" s="1239"/>
      <c r="F47" s="11">
        <v>26.83</v>
      </c>
      <c r="G47" s="12">
        <v>27.03</v>
      </c>
      <c r="H47" s="12">
        <v>26.45</v>
      </c>
      <c r="I47" s="12">
        <v>23.92</v>
      </c>
      <c r="J47" s="13">
        <v>25.28</v>
      </c>
    </row>
    <row r="48" spans="2:10" ht="57.75" customHeight="1" x14ac:dyDescent="0.15">
      <c r="B48" s="14"/>
      <c r="C48" s="1240" t="s">
        <v>4</v>
      </c>
      <c r="D48" s="1240"/>
      <c r="E48" s="1241"/>
      <c r="F48" s="15">
        <v>6.08</v>
      </c>
      <c r="G48" s="16">
        <v>5.6</v>
      </c>
      <c r="H48" s="16">
        <v>3.92</v>
      </c>
      <c r="I48" s="16">
        <v>3.61</v>
      </c>
      <c r="J48" s="17">
        <v>4.34</v>
      </c>
    </row>
    <row r="49" spans="2:10" ht="57.75" customHeight="1" thickBot="1" x14ac:dyDescent="0.2">
      <c r="B49" s="18"/>
      <c r="C49" s="1242" t="s">
        <v>5</v>
      </c>
      <c r="D49" s="1242"/>
      <c r="E49" s="1243"/>
      <c r="F49" s="19">
        <v>0.84</v>
      </c>
      <c r="G49" s="20" t="s">
        <v>555</v>
      </c>
      <c r="H49" s="20" t="s">
        <v>556</v>
      </c>
      <c r="I49" s="20" t="s">
        <v>557</v>
      </c>
      <c r="J49" s="21">
        <v>2.59</v>
      </c>
    </row>
    <row r="50" spans="2:10" ht="13.5" customHeight="1" x14ac:dyDescent="0.15"/>
  </sheetData>
  <sheetProtection algorithmName="SHA-512" hashValue="+hVrYe/MewIRzeVLMSkk8Zt07CAX5f02ZSPMWVrIjMFQimLkLsWBwdKjukIpb9ns8qjKc3Ac/MYa6NEijMzAwA==" saltValue="RULCFqCYgmXALRZY8adH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0" t="s">
        <v>558</v>
      </c>
      <c r="D34" s="1250"/>
      <c r="E34" s="1251"/>
      <c r="F34" s="32">
        <v>6.08</v>
      </c>
      <c r="G34" s="33">
        <v>5.6</v>
      </c>
      <c r="H34" s="33">
        <v>3.92</v>
      </c>
      <c r="I34" s="33">
        <v>3.61</v>
      </c>
      <c r="J34" s="34">
        <v>4.34</v>
      </c>
      <c r="K34" s="22"/>
      <c r="L34" s="22"/>
      <c r="M34" s="22"/>
      <c r="N34" s="22"/>
      <c r="O34" s="22"/>
      <c r="P34" s="22"/>
    </row>
    <row r="35" spans="1:16" ht="39" customHeight="1" x14ac:dyDescent="0.15">
      <c r="A35" s="22"/>
      <c r="B35" s="35"/>
      <c r="C35" s="1244" t="s">
        <v>559</v>
      </c>
      <c r="D35" s="1245"/>
      <c r="E35" s="1246"/>
      <c r="F35" s="36">
        <v>0.15</v>
      </c>
      <c r="G35" s="37">
        <v>1.67</v>
      </c>
      <c r="H35" s="37">
        <v>2.91</v>
      </c>
      <c r="I35" s="37">
        <v>1.06</v>
      </c>
      <c r="J35" s="38">
        <v>1.01</v>
      </c>
      <c r="K35" s="22"/>
      <c r="L35" s="22"/>
      <c r="M35" s="22"/>
      <c r="N35" s="22"/>
      <c r="O35" s="22"/>
      <c r="P35" s="22"/>
    </row>
    <row r="36" spans="1:16" ht="39" customHeight="1" x14ac:dyDescent="0.15">
      <c r="A36" s="22"/>
      <c r="B36" s="35"/>
      <c r="C36" s="1244" t="s">
        <v>560</v>
      </c>
      <c r="D36" s="1245"/>
      <c r="E36" s="1246"/>
      <c r="F36" s="36">
        <v>0.96</v>
      </c>
      <c r="G36" s="37">
        <v>0.87</v>
      </c>
      <c r="H36" s="37">
        <v>1.24</v>
      </c>
      <c r="I36" s="37">
        <v>0.37</v>
      </c>
      <c r="J36" s="38">
        <v>0.49</v>
      </c>
      <c r="K36" s="22"/>
      <c r="L36" s="22"/>
      <c r="M36" s="22"/>
      <c r="N36" s="22"/>
      <c r="O36" s="22"/>
      <c r="P36" s="22"/>
    </row>
    <row r="37" spans="1:16" ht="39" customHeight="1" x14ac:dyDescent="0.15">
      <c r="A37" s="22"/>
      <c r="B37" s="35"/>
      <c r="C37" s="1244" t="s">
        <v>561</v>
      </c>
      <c r="D37" s="1245"/>
      <c r="E37" s="1246"/>
      <c r="F37" s="36">
        <v>0</v>
      </c>
      <c r="G37" s="37">
        <v>0</v>
      </c>
      <c r="H37" s="37">
        <v>0</v>
      </c>
      <c r="I37" s="37">
        <v>0</v>
      </c>
      <c r="J37" s="38">
        <v>0.02</v>
      </c>
      <c r="K37" s="22"/>
      <c r="L37" s="22"/>
      <c r="M37" s="22"/>
      <c r="N37" s="22"/>
      <c r="O37" s="22"/>
      <c r="P37" s="22"/>
    </row>
    <row r="38" spans="1:16" ht="39" customHeight="1" x14ac:dyDescent="0.15">
      <c r="A38" s="22"/>
      <c r="B38" s="35"/>
      <c r="C38" s="1244" t="s">
        <v>562</v>
      </c>
      <c r="D38" s="1245"/>
      <c r="E38" s="1246"/>
      <c r="F38" s="36">
        <v>1.46</v>
      </c>
      <c r="G38" s="37">
        <v>1.71</v>
      </c>
      <c r="H38" s="37">
        <v>0.01</v>
      </c>
      <c r="I38" s="37">
        <v>0</v>
      </c>
      <c r="J38" s="38">
        <v>0</v>
      </c>
      <c r="K38" s="22"/>
      <c r="L38" s="22"/>
      <c r="M38" s="22"/>
      <c r="N38" s="22"/>
      <c r="O38" s="22"/>
      <c r="P38" s="22"/>
    </row>
    <row r="39" spans="1:16" ht="39" customHeight="1" x14ac:dyDescent="0.15">
      <c r="A39" s="22"/>
      <c r="B39" s="35"/>
      <c r="C39" s="1244" t="s">
        <v>563</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564</v>
      </c>
      <c r="D42" s="1245"/>
      <c r="E42" s="1246"/>
      <c r="F42" s="36" t="s">
        <v>508</v>
      </c>
      <c r="G42" s="37" t="s">
        <v>508</v>
      </c>
      <c r="H42" s="37" t="s">
        <v>508</v>
      </c>
      <c r="I42" s="37" t="s">
        <v>508</v>
      </c>
      <c r="J42" s="38" t="s">
        <v>508</v>
      </c>
      <c r="K42" s="22"/>
      <c r="L42" s="22"/>
      <c r="M42" s="22"/>
      <c r="N42" s="22"/>
      <c r="O42" s="22"/>
      <c r="P42" s="22"/>
    </row>
    <row r="43" spans="1:16" ht="39" customHeight="1" thickBot="1" x14ac:dyDescent="0.2">
      <c r="A43" s="22"/>
      <c r="B43" s="40"/>
      <c r="C43" s="1247" t="s">
        <v>565</v>
      </c>
      <c r="D43" s="1248"/>
      <c r="E43" s="1249"/>
      <c r="F43" s="41">
        <v>0.14000000000000001</v>
      </c>
      <c r="G43" s="42">
        <v>0.52</v>
      </c>
      <c r="H43" s="42">
        <v>0.02</v>
      </c>
      <c r="I43" s="42">
        <v>0</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HrA7pfjD7W/CGLXV50YEr9kioRX7s6QOnmrTedyysiEspXruWCEdHVt2cQNxf29hmxV0cC9ejc6O4eo23ckw==" saltValue="AKJZhbxG2ThfHT3Ii2SS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5751</v>
      </c>
      <c r="L45" s="60">
        <v>5623</v>
      </c>
      <c r="M45" s="60">
        <v>5452</v>
      </c>
      <c r="N45" s="60">
        <v>5282</v>
      </c>
      <c r="O45" s="61">
        <v>5283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72"/>
      <c r="C48" s="1273"/>
      <c r="D48" s="62"/>
      <c r="E48" s="1254" t="s">
        <v>15</v>
      </c>
      <c r="F48" s="1254"/>
      <c r="G48" s="1254"/>
      <c r="H48" s="1254"/>
      <c r="I48" s="1254"/>
      <c r="J48" s="1255"/>
      <c r="K48" s="63">
        <v>1882</v>
      </c>
      <c r="L48" s="64">
        <v>1987</v>
      </c>
      <c r="M48" s="64">
        <v>1913</v>
      </c>
      <c r="N48" s="64">
        <v>1775</v>
      </c>
      <c r="O48" s="65">
        <v>1736</v>
      </c>
      <c r="P48" s="48"/>
      <c r="Q48" s="48"/>
      <c r="R48" s="48"/>
      <c r="S48" s="48"/>
      <c r="T48" s="48"/>
      <c r="U48" s="48"/>
    </row>
    <row r="49" spans="1:21" ht="30.75" customHeight="1" x14ac:dyDescent="0.15">
      <c r="A49" s="48"/>
      <c r="B49" s="1272"/>
      <c r="C49" s="1273"/>
      <c r="D49" s="62"/>
      <c r="E49" s="1254" t="s">
        <v>16</v>
      </c>
      <c r="F49" s="1254"/>
      <c r="G49" s="1254"/>
      <c r="H49" s="1254"/>
      <c r="I49" s="1254"/>
      <c r="J49" s="1255"/>
      <c r="K49" s="63">
        <v>39</v>
      </c>
      <c r="L49" s="64">
        <v>29</v>
      </c>
      <c r="M49" s="64">
        <v>49</v>
      </c>
      <c r="N49" s="64">
        <v>42</v>
      </c>
      <c r="O49" s="65">
        <v>50</v>
      </c>
      <c r="P49" s="48"/>
      <c r="Q49" s="48"/>
      <c r="R49" s="48"/>
      <c r="S49" s="48"/>
      <c r="T49" s="48"/>
      <c r="U49" s="48"/>
    </row>
    <row r="50" spans="1:21" ht="30.75" customHeight="1" x14ac:dyDescent="0.15">
      <c r="A50" s="48"/>
      <c r="B50" s="1272"/>
      <c r="C50" s="1273"/>
      <c r="D50" s="62"/>
      <c r="E50" s="1254" t="s">
        <v>17</v>
      </c>
      <c r="F50" s="1254"/>
      <c r="G50" s="1254"/>
      <c r="H50" s="1254"/>
      <c r="I50" s="1254"/>
      <c r="J50" s="1255"/>
      <c r="K50" s="63">
        <v>79</v>
      </c>
      <c r="L50" s="64">
        <v>61</v>
      </c>
      <c r="M50" s="64">
        <v>55</v>
      </c>
      <c r="N50" s="64">
        <v>35</v>
      </c>
      <c r="O50" s="65">
        <v>25</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t="s">
        <v>508</v>
      </c>
      <c r="M51" s="64" t="s">
        <v>508</v>
      </c>
      <c r="N51" s="64">
        <v>0</v>
      </c>
      <c r="O51" s="65" t="s">
        <v>508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5539</v>
      </c>
      <c r="L52" s="64">
        <v>5378</v>
      </c>
      <c r="M52" s="64">
        <v>5321</v>
      </c>
      <c r="N52" s="64">
        <v>5207</v>
      </c>
      <c r="O52" s="65">
        <v>5194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2212</v>
      </c>
      <c r="L53" s="69">
        <v>2322</v>
      </c>
      <c r="M53" s="69">
        <v>2148</v>
      </c>
      <c r="N53" s="69">
        <v>1927</v>
      </c>
      <c r="O53" s="70">
        <v>1900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lVC7VHOp5QQrU4n2P+dgUjez9W6+UyQAvl0Q47q4MYJXFJvv525vq4QhK/MHCi3sAXvNWDV/b5LT5+ZNBgpwg==" saltValue="WLx+Ao1QAfgBBAnkKuHV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90" t="s">
        <v>30</v>
      </c>
      <c r="C41" s="1291"/>
      <c r="D41" s="102"/>
      <c r="E41" s="1292" t="s">
        <v>31</v>
      </c>
      <c r="F41" s="1292"/>
      <c r="G41" s="1292"/>
      <c r="H41" s="1293"/>
      <c r="I41" s="103">
        <v>54792</v>
      </c>
      <c r="J41" s="104">
        <v>55168</v>
      </c>
      <c r="K41" s="104">
        <v>55319</v>
      </c>
      <c r="L41" s="104">
        <v>56162</v>
      </c>
      <c r="M41" s="105">
        <v>56706</v>
      </c>
    </row>
    <row r="42" spans="2:13" ht="27.75" customHeight="1" x14ac:dyDescent="0.15">
      <c r="B42" s="1280"/>
      <c r="C42" s="1281"/>
      <c r="D42" s="106"/>
      <c r="E42" s="1284" t="s">
        <v>32</v>
      </c>
      <c r="F42" s="1284"/>
      <c r="G42" s="1284"/>
      <c r="H42" s="1285"/>
      <c r="I42" s="107">
        <v>196</v>
      </c>
      <c r="J42" s="108">
        <v>142</v>
      </c>
      <c r="K42" s="108">
        <v>93</v>
      </c>
      <c r="L42" s="108">
        <v>62</v>
      </c>
      <c r="M42" s="109">
        <v>41</v>
      </c>
    </row>
    <row r="43" spans="2:13" ht="27.75" customHeight="1" x14ac:dyDescent="0.15">
      <c r="B43" s="1280"/>
      <c r="C43" s="1281"/>
      <c r="D43" s="106"/>
      <c r="E43" s="1284" t="s">
        <v>33</v>
      </c>
      <c r="F43" s="1284"/>
      <c r="G43" s="1284"/>
      <c r="H43" s="1285"/>
      <c r="I43" s="107">
        <v>36273</v>
      </c>
      <c r="J43" s="108">
        <v>36461</v>
      </c>
      <c r="K43" s="108">
        <v>34876</v>
      </c>
      <c r="L43" s="108">
        <v>30840</v>
      </c>
      <c r="M43" s="109">
        <v>28666</v>
      </c>
    </row>
    <row r="44" spans="2:13" ht="27.75" customHeight="1" x14ac:dyDescent="0.15">
      <c r="B44" s="1280"/>
      <c r="C44" s="1281"/>
      <c r="D44" s="106"/>
      <c r="E44" s="1284" t="s">
        <v>34</v>
      </c>
      <c r="F44" s="1284"/>
      <c r="G44" s="1284"/>
      <c r="H44" s="1285"/>
      <c r="I44" s="107">
        <v>1613</v>
      </c>
      <c r="J44" s="108">
        <v>628</v>
      </c>
      <c r="K44" s="108">
        <v>992</v>
      </c>
      <c r="L44" s="108">
        <v>954</v>
      </c>
      <c r="M44" s="109">
        <v>896</v>
      </c>
    </row>
    <row r="45" spans="2:13" ht="27.75" customHeight="1" x14ac:dyDescent="0.15">
      <c r="B45" s="1280"/>
      <c r="C45" s="1281"/>
      <c r="D45" s="106"/>
      <c r="E45" s="1284" t="s">
        <v>35</v>
      </c>
      <c r="F45" s="1284"/>
      <c r="G45" s="1284"/>
      <c r="H45" s="1285"/>
      <c r="I45" s="107">
        <v>6955</v>
      </c>
      <c r="J45" s="108">
        <v>7034</v>
      </c>
      <c r="K45" s="108">
        <v>6531</v>
      </c>
      <c r="L45" s="108">
        <v>6290</v>
      </c>
      <c r="M45" s="109">
        <v>6105</v>
      </c>
    </row>
    <row r="46" spans="2:13" ht="27.75" customHeight="1" x14ac:dyDescent="0.15">
      <c r="B46" s="1280"/>
      <c r="C46" s="1281"/>
      <c r="D46" s="110"/>
      <c r="E46" s="1284" t="s">
        <v>36</v>
      </c>
      <c r="F46" s="1284"/>
      <c r="G46" s="1284"/>
      <c r="H46" s="1285"/>
      <c r="I46" s="107" t="s">
        <v>508</v>
      </c>
      <c r="J46" s="108" t="s">
        <v>508</v>
      </c>
      <c r="K46" s="108" t="s">
        <v>508</v>
      </c>
      <c r="L46" s="108" t="s">
        <v>508</v>
      </c>
      <c r="M46" s="109" t="s">
        <v>508</v>
      </c>
    </row>
    <row r="47" spans="2:13" ht="27.75" customHeight="1" x14ac:dyDescent="0.15">
      <c r="B47" s="1280"/>
      <c r="C47" s="1281"/>
      <c r="D47" s="111"/>
      <c r="E47" s="1294" t="s">
        <v>37</v>
      </c>
      <c r="F47" s="1295"/>
      <c r="G47" s="1295"/>
      <c r="H47" s="1296"/>
      <c r="I47" s="107" t="s">
        <v>508</v>
      </c>
      <c r="J47" s="108" t="s">
        <v>508</v>
      </c>
      <c r="K47" s="108" t="s">
        <v>508</v>
      </c>
      <c r="L47" s="108" t="s">
        <v>508</v>
      </c>
      <c r="M47" s="109" t="s">
        <v>508</v>
      </c>
    </row>
    <row r="48" spans="2:13" ht="27.75" customHeight="1" x14ac:dyDescent="0.15">
      <c r="B48" s="1280"/>
      <c r="C48" s="1281"/>
      <c r="D48" s="106"/>
      <c r="E48" s="1284" t="s">
        <v>38</v>
      </c>
      <c r="F48" s="1284"/>
      <c r="G48" s="1284"/>
      <c r="H48" s="1285"/>
      <c r="I48" s="107" t="s">
        <v>508</v>
      </c>
      <c r="J48" s="108" t="s">
        <v>508</v>
      </c>
      <c r="K48" s="108" t="s">
        <v>508</v>
      </c>
      <c r="L48" s="108" t="s">
        <v>508</v>
      </c>
      <c r="M48" s="109" t="s">
        <v>508</v>
      </c>
    </row>
    <row r="49" spans="2:13" ht="27.75" customHeight="1" x14ac:dyDescent="0.15">
      <c r="B49" s="1282"/>
      <c r="C49" s="1283"/>
      <c r="D49" s="106"/>
      <c r="E49" s="1284" t="s">
        <v>39</v>
      </c>
      <c r="F49" s="1284"/>
      <c r="G49" s="1284"/>
      <c r="H49" s="1285"/>
      <c r="I49" s="107" t="s">
        <v>508</v>
      </c>
      <c r="J49" s="108" t="s">
        <v>508</v>
      </c>
      <c r="K49" s="108" t="s">
        <v>508</v>
      </c>
      <c r="L49" s="108" t="s">
        <v>508</v>
      </c>
      <c r="M49" s="109" t="s">
        <v>508</v>
      </c>
    </row>
    <row r="50" spans="2:13" ht="27.75" customHeight="1" x14ac:dyDescent="0.15">
      <c r="B50" s="1278" t="s">
        <v>40</v>
      </c>
      <c r="C50" s="1279"/>
      <c r="D50" s="112"/>
      <c r="E50" s="1284" t="s">
        <v>41</v>
      </c>
      <c r="F50" s="1284"/>
      <c r="G50" s="1284"/>
      <c r="H50" s="1285"/>
      <c r="I50" s="107">
        <v>13462</v>
      </c>
      <c r="J50" s="108">
        <v>13832</v>
      </c>
      <c r="K50" s="108">
        <v>14072</v>
      </c>
      <c r="L50" s="108">
        <v>13257</v>
      </c>
      <c r="M50" s="109">
        <v>14244</v>
      </c>
    </row>
    <row r="51" spans="2:13" ht="27.75" customHeight="1" x14ac:dyDescent="0.15">
      <c r="B51" s="1280"/>
      <c r="C51" s="1281"/>
      <c r="D51" s="106"/>
      <c r="E51" s="1284" t="s">
        <v>42</v>
      </c>
      <c r="F51" s="1284"/>
      <c r="G51" s="1284"/>
      <c r="H51" s="1285"/>
      <c r="I51" s="107">
        <v>2719</v>
      </c>
      <c r="J51" s="108">
        <v>2443</v>
      </c>
      <c r="K51" s="108">
        <v>2134</v>
      </c>
      <c r="L51" s="108">
        <v>1971</v>
      </c>
      <c r="M51" s="109">
        <v>1929</v>
      </c>
    </row>
    <row r="52" spans="2:13" ht="27.75" customHeight="1" x14ac:dyDescent="0.15">
      <c r="B52" s="1282"/>
      <c r="C52" s="1283"/>
      <c r="D52" s="106"/>
      <c r="E52" s="1284" t="s">
        <v>43</v>
      </c>
      <c r="F52" s="1284"/>
      <c r="G52" s="1284"/>
      <c r="H52" s="1285"/>
      <c r="I52" s="107">
        <v>60102</v>
      </c>
      <c r="J52" s="108">
        <v>60941</v>
      </c>
      <c r="K52" s="108">
        <v>60693</v>
      </c>
      <c r="L52" s="108">
        <v>60691</v>
      </c>
      <c r="M52" s="109">
        <v>60371</v>
      </c>
    </row>
    <row r="53" spans="2:13" ht="27.75" customHeight="1" thickBot="1" x14ac:dyDescent="0.2">
      <c r="B53" s="1286" t="s">
        <v>44</v>
      </c>
      <c r="C53" s="1287"/>
      <c r="D53" s="113"/>
      <c r="E53" s="1288" t="s">
        <v>45</v>
      </c>
      <c r="F53" s="1288"/>
      <c r="G53" s="1288"/>
      <c r="H53" s="1289"/>
      <c r="I53" s="114">
        <v>23546</v>
      </c>
      <c r="J53" s="115">
        <v>22216</v>
      </c>
      <c r="K53" s="115">
        <v>20911</v>
      </c>
      <c r="L53" s="115">
        <v>18389</v>
      </c>
      <c r="M53" s="116">
        <v>15870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phwwjijKJEHCTChO7ldZ9i56ubBeqn10XL3SoxlQ6nbqfAsamXcZz+zBM71Ieak1uYQ7bDsktuug/57IsDQug==" saltValue="9KdaROi1YMUQQ4boCoqG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5" t="s">
        <v>48</v>
      </c>
      <c r="D55" s="1305"/>
      <c r="E55" s="1306"/>
      <c r="F55" s="128">
        <v>7393</v>
      </c>
      <c r="G55" s="128">
        <v>6601</v>
      </c>
      <c r="H55" s="129">
        <v>7106</v>
      </c>
    </row>
    <row r="56" spans="2:8" ht="52.5" customHeight="1" x14ac:dyDescent="0.15">
      <c r="B56" s="130"/>
      <c r="C56" s="1307" t="s">
        <v>49</v>
      </c>
      <c r="D56" s="1307"/>
      <c r="E56" s="1308"/>
      <c r="F56" s="131">
        <v>1166</v>
      </c>
      <c r="G56" s="131">
        <v>1167</v>
      </c>
      <c r="H56" s="132">
        <v>1164</v>
      </c>
    </row>
    <row r="57" spans="2:8" ht="53.25" customHeight="1" x14ac:dyDescent="0.15">
      <c r="B57" s="130"/>
      <c r="C57" s="1309" t="s">
        <v>50</v>
      </c>
      <c r="D57" s="1309"/>
      <c r="E57" s="1310"/>
      <c r="F57" s="133">
        <v>5479</v>
      </c>
      <c r="G57" s="133">
        <v>5368</v>
      </c>
      <c r="H57" s="134">
        <v>5958</v>
      </c>
    </row>
    <row r="58" spans="2:8" ht="45.75" customHeight="1" x14ac:dyDescent="0.15">
      <c r="B58" s="135"/>
      <c r="C58" s="1297" t="s">
        <v>589</v>
      </c>
      <c r="D58" s="1298"/>
      <c r="E58" s="1299"/>
      <c r="F58" s="136">
        <v>4602</v>
      </c>
      <c r="G58" s="136">
        <v>5223</v>
      </c>
      <c r="H58" s="137">
        <v>5802</v>
      </c>
    </row>
    <row r="59" spans="2:8" ht="45.75" customHeight="1" x14ac:dyDescent="0.15">
      <c r="B59" s="135"/>
      <c r="C59" s="1297" t="s">
        <v>590</v>
      </c>
      <c r="D59" s="1298"/>
      <c r="E59" s="1299"/>
      <c r="F59" s="136">
        <v>93</v>
      </c>
      <c r="G59" s="136">
        <v>85</v>
      </c>
      <c r="H59" s="137">
        <v>85</v>
      </c>
    </row>
    <row r="60" spans="2:8" ht="45.75" customHeight="1" x14ac:dyDescent="0.15">
      <c r="B60" s="135"/>
      <c r="C60" s="1297" t="s">
        <v>591</v>
      </c>
      <c r="D60" s="1298"/>
      <c r="E60" s="1299"/>
      <c r="F60" s="136">
        <v>43</v>
      </c>
      <c r="G60" s="136">
        <v>30</v>
      </c>
      <c r="H60" s="137">
        <v>33</v>
      </c>
    </row>
    <row r="61" spans="2:8" ht="45.75" customHeight="1" x14ac:dyDescent="0.15">
      <c r="B61" s="135"/>
      <c r="C61" s="1297" t="s">
        <v>592</v>
      </c>
      <c r="D61" s="1298"/>
      <c r="E61" s="1299"/>
      <c r="F61" s="136">
        <v>27</v>
      </c>
      <c r="G61" s="136">
        <v>27</v>
      </c>
      <c r="H61" s="137">
        <v>27</v>
      </c>
    </row>
    <row r="62" spans="2:8" ht="45.75" customHeight="1" thickBot="1" x14ac:dyDescent="0.2">
      <c r="B62" s="138"/>
      <c r="C62" s="1300" t="s">
        <v>593</v>
      </c>
      <c r="D62" s="1301"/>
      <c r="E62" s="1302"/>
      <c r="F62" s="139" t="s">
        <v>596</v>
      </c>
      <c r="G62" s="139">
        <v>3</v>
      </c>
      <c r="H62" s="140">
        <v>11</v>
      </c>
    </row>
    <row r="63" spans="2:8" ht="52.5" customHeight="1" thickBot="1" x14ac:dyDescent="0.2">
      <c r="B63" s="141"/>
      <c r="C63" s="1303" t="s">
        <v>51</v>
      </c>
      <c r="D63" s="1303"/>
      <c r="E63" s="1304"/>
      <c r="F63" s="142">
        <v>14038</v>
      </c>
      <c r="G63" s="142">
        <v>13135</v>
      </c>
      <c r="H63" s="143">
        <v>14228</v>
      </c>
    </row>
    <row r="64" spans="2:8" ht="15" customHeight="1" x14ac:dyDescent="0.15"/>
  </sheetData>
  <sheetProtection algorithmName="SHA-512" hashValue="TbcPdi3XknzJopNphWjc1GqnFIygGVcXTEDDBhue5/5O5v4bLL4MZPL/tA2/mvJAm0ErVUAwQAMnC3YUDqQU2A==" saltValue="wjjkb3sU1ZpA/ftFlljS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550</v>
      </c>
      <c r="BQ50" s="1316"/>
      <c r="BR50" s="1316"/>
      <c r="BS50" s="1316"/>
      <c r="BT50" s="1316"/>
      <c r="BU50" s="1316"/>
      <c r="BV50" s="1316"/>
      <c r="BW50" s="1316"/>
      <c r="BX50" s="1316" t="s">
        <v>551</v>
      </c>
      <c r="BY50" s="1316"/>
      <c r="BZ50" s="1316"/>
      <c r="CA50" s="1316"/>
      <c r="CB50" s="1316"/>
      <c r="CC50" s="1316"/>
      <c r="CD50" s="1316"/>
      <c r="CE50" s="1316"/>
      <c r="CF50" s="1316" t="s">
        <v>552</v>
      </c>
      <c r="CG50" s="1316"/>
      <c r="CH50" s="1316"/>
      <c r="CI50" s="1316"/>
      <c r="CJ50" s="1316"/>
      <c r="CK50" s="1316"/>
      <c r="CL50" s="1316"/>
      <c r="CM50" s="1316"/>
      <c r="CN50" s="1316" t="s">
        <v>553</v>
      </c>
      <c r="CO50" s="1316"/>
      <c r="CP50" s="1316"/>
      <c r="CQ50" s="1316"/>
      <c r="CR50" s="1316"/>
      <c r="CS50" s="1316"/>
      <c r="CT50" s="1316"/>
      <c r="CU50" s="1316"/>
      <c r="CV50" s="1316" t="s">
        <v>554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v>99.6</v>
      </c>
      <c r="BQ51" s="1311"/>
      <c r="BR51" s="1311"/>
      <c r="BS51" s="1311"/>
      <c r="BT51" s="1311"/>
      <c r="BU51" s="1311"/>
      <c r="BV51" s="1311"/>
      <c r="BW51" s="1311"/>
      <c r="BX51" s="1311">
        <v>95.8</v>
      </c>
      <c r="BY51" s="1311"/>
      <c r="BZ51" s="1311"/>
      <c r="CA51" s="1311"/>
      <c r="CB51" s="1311"/>
      <c r="CC51" s="1311"/>
      <c r="CD51" s="1311"/>
      <c r="CE51" s="1311"/>
      <c r="CF51" s="1311">
        <v>91.2</v>
      </c>
      <c r="CG51" s="1311"/>
      <c r="CH51" s="1311"/>
      <c r="CI51" s="1311"/>
      <c r="CJ51" s="1311"/>
      <c r="CK51" s="1311"/>
      <c r="CL51" s="1311"/>
      <c r="CM51" s="1311"/>
      <c r="CN51" s="1311">
        <v>81.2</v>
      </c>
      <c r="CO51" s="1311"/>
      <c r="CP51" s="1311"/>
      <c r="CQ51" s="1311"/>
      <c r="CR51" s="1311"/>
      <c r="CS51" s="1311"/>
      <c r="CT51" s="1311"/>
      <c r="CU51" s="1311"/>
      <c r="CV51" s="1311">
        <v>68.5</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1">
        <v>53.9</v>
      </c>
      <c r="BQ53" s="1311"/>
      <c r="BR53" s="1311"/>
      <c r="BS53" s="1311"/>
      <c r="BT53" s="1311"/>
      <c r="BU53" s="1311"/>
      <c r="BV53" s="1311"/>
      <c r="BW53" s="1311"/>
      <c r="BX53" s="1311">
        <v>55.3</v>
      </c>
      <c r="BY53" s="1311"/>
      <c r="BZ53" s="1311"/>
      <c r="CA53" s="1311"/>
      <c r="CB53" s="1311"/>
      <c r="CC53" s="1311"/>
      <c r="CD53" s="1311"/>
      <c r="CE53" s="1311"/>
      <c r="CF53" s="1311">
        <v>56.7</v>
      </c>
      <c r="CG53" s="1311"/>
      <c r="CH53" s="1311"/>
      <c r="CI53" s="1311"/>
      <c r="CJ53" s="1311"/>
      <c r="CK53" s="1311"/>
      <c r="CL53" s="1311"/>
      <c r="CM53" s="1311"/>
      <c r="CN53" s="1311">
        <v>58.3</v>
      </c>
      <c r="CO53" s="1311"/>
      <c r="CP53" s="1311"/>
      <c r="CQ53" s="1311"/>
      <c r="CR53" s="1311"/>
      <c r="CS53" s="1311"/>
      <c r="CT53" s="1311"/>
      <c r="CU53" s="1311"/>
      <c r="CV53" s="1311">
        <v>59.8</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605</v>
      </c>
      <c r="AO55" s="1316"/>
      <c r="AP55" s="1316"/>
      <c r="AQ55" s="1316"/>
      <c r="AR55" s="1316"/>
      <c r="AS55" s="1316"/>
      <c r="AT55" s="1316"/>
      <c r="AU55" s="1316"/>
      <c r="AV55" s="1316"/>
      <c r="AW55" s="1316"/>
      <c r="AX55" s="1316"/>
      <c r="AY55" s="1316"/>
      <c r="AZ55" s="1316"/>
      <c r="BA55" s="1316"/>
      <c r="BB55" s="1314" t="s">
        <v>603</v>
      </c>
      <c r="BC55" s="1314"/>
      <c r="BD55" s="1314"/>
      <c r="BE55" s="1314"/>
      <c r="BF55" s="1314"/>
      <c r="BG55" s="1314"/>
      <c r="BH55" s="1314"/>
      <c r="BI55" s="1314"/>
      <c r="BJ55" s="1314"/>
      <c r="BK55" s="1314"/>
      <c r="BL55" s="1314"/>
      <c r="BM55" s="1314"/>
      <c r="BN55" s="1314"/>
      <c r="BO55" s="1314"/>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604</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606</v>
      </c>
    </row>
    <row r="64" spans="1:109" x14ac:dyDescent="0.15">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607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550</v>
      </c>
      <c r="BQ72" s="1316"/>
      <c r="BR72" s="1316"/>
      <c r="BS72" s="1316"/>
      <c r="BT72" s="1316"/>
      <c r="BU72" s="1316"/>
      <c r="BV72" s="1316"/>
      <c r="BW72" s="1316"/>
      <c r="BX72" s="1316" t="s">
        <v>551</v>
      </c>
      <c r="BY72" s="1316"/>
      <c r="BZ72" s="1316"/>
      <c r="CA72" s="1316"/>
      <c r="CB72" s="1316"/>
      <c r="CC72" s="1316"/>
      <c r="CD72" s="1316"/>
      <c r="CE72" s="1316"/>
      <c r="CF72" s="1316" t="s">
        <v>552</v>
      </c>
      <c r="CG72" s="1316"/>
      <c r="CH72" s="1316"/>
      <c r="CI72" s="1316"/>
      <c r="CJ72" s="1316"/>
      <c r="CK72" s="1316"/>
      <c r="CL72" s="1316"/>
      <c r="CM72" s="1316"/>
      <c r="CN72" s="1316" t="s">
        <v>553</v>
      </c>
      <c r="CO72" s="1316"/>
      <c r="CP72" s="1316"/>
      <c r="CQ72" s="1316"/>
      <c r="CR72" s="1316"/>
      <c r="CS72" s="1316"/>
      <c r="CT72" s="1316"/>
      <c r="CU72" s="1316"/>
      <c r="CV72" s="1316" t="s">
        <v>554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v>99.6</v>
      </c>
      <c r="BQ73" s="1311"/>
      <c r="BR73" s="1311"/>
      <c r="BS73" s="1311"/>
      <c r="BT73" s="1311"/>
      <c r="BU73" s="1311"/>
      <c r="BV73" s="1311"/>
      <c r="BW73" s="1311"/>
      <c r="BX73" s="1311">
        <v>95.8</v>
      </c>
      <c r="BY73" s="1311"/>
      <c r="BZ73" s="1311"/>
      <c r="CA73" s="1311"/>
      <c r="CB73" s="1311"/>
      <c r="CC73" s="1311"/>
      <c r="CD73" s="1311"/>
      <c r="CE73" s="1311"/>
      <c r="CF73" s="1311">
        <v>91.2</v>
      </c>
      <c r="CG73" s="1311"/>
      <c r="CH73" s="1311"/>
      <c r="CI73" s="1311"/>
      <c r="CJ73" s="1311"/>
      <c r="CK73" s="1311"/>
      <c r="CL73" s="1311"/>
      <c r="CM73" s="1311"/>
      <c r="CN73" s="1311">
        <v>81.2</v>
      </c>
      <c r="CO73" s="1311"/>
      <c r="CP73" s="1311"/>
      <c r="CQ73" s="1311"/>
      <c r="CR73" s="1311"/>
      <c r="CS73" s="1311"/>
      <c r="CT73" s="1311"/>
      <c r="CU73" s="1311"/>
      <c r="CV73" s="1311">
        <v>68.5</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9.9</v>
      </c>
      <c r="BQ75" s="1311"/>
      <c r="BR75" s="1311"/>
      <c r="BS75" s="1311"/>
      <c r="BT75" s="1311"/>
      <c r="BU75" s="1311"/>
      <c r="BV75" s="1311"/>
      <c r="BW75" s="1311"/>
      <c r="BX75" s="1311">
        <v>9.8000000000000007</v>
      </c>
      <c r="BY75" s="1311"/>
      <c r="BZ75" s="1311"/>
      <c r="CA75" s="1311"/>
      <c r="CB75" s="1311"/>
      <c r="CC75" s="1311"/>
      <c r="CD75" s="1311"/>
      <c r="CE75" s="1311"/>
      <c r="CF75" s="1311">
        <v>9.5</v>
      </c>
      <c r="CG75" s="1311"/>
      <c r="CH75" s="1311"/>
      <c r="CI75" s="1311"/>
      <c r="CJ75" s="1311"/>
      <c r="CK75" s="1311"/>
      <c r="CL75" s="1311"/>
      <c r="CM75" s="1311"/>
      <c r="CN75" s="1311">
        <v>9.3000000000000007</v>
      </c>
      <c r="CO75" s="1311"/>
      <c r="CP75" s="1311"/>
      <c r="CQ75" s="1311"/>
      <c r="CR75" s="1311"/>
      <c r="CS75" s="1311"/>
      <c r="CT75" s="1311"/>
      <c r="CU75" s="1311"/>
      <c r="CV75" s="1311">
        <v>8.6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605</v>
      </c>
      <c r="AO77" s="1316"/>
      <c r="AP77" s="1316"/>
      <c r="AQ77" s="1316"/>
      <c r="AR77" s="1316"/>
      <c r="AS77" s="1316"/>
      <c r="AT77" s="1316"/>
      <c r="AU77" s="1316"/>
      <c r="AV77" s="1316"/>
      <c r="AW77" s="1316"/>
      <c r="AX77" s="1316"/>
      <c r="AY77" s="1316"/>
      <c r="AZ77" s="1316"/>
      <c r="BA77" s="1316"/>
      <c r="BB77" s="1314" t="s">
        <v>603</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608</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5YXRilIJBsvI6npAHOqcGSLT6E/j5m8JgVlq9vQVYDkWF+bFzLL/Sw/Ukw+4ieJA8luqIkpsNBxecXGNqHeJaA==" saltValue="TaIwkH13W7eTOh/xYS6K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4Yo+oluOrBi0xBga0DxIUuMm60EJLL8xSoTP1WcD68lF6oO1+QRy+iVPRdlzNv2TuCxyprv5KSyddcX/x9V7bQ==" saltValue="OMZ3sjmDC4OhMHhaRY8i1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c2lEJj/XDlSrj2cZg/AYc1+q8epwPIy5fk5uJfvPnBA2jANFAypArUnt50v4nuU3uAeq+ddFxHfmoy61dDYKaA==" saltValue="UO+o3lWH877vbb9+uak38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63156</v>
      </c>
      <c r="E3" s="162"/>
      <c r="F3" s="163">
        <v>67319</v>
      </c>
      <c r="G3" s="164"/>
      <c r="H3" s="165"/>
    </row>
    <row r="4" spans="1:8" x14ac:dyDescent="0.15">
      <c r="A4" s="166"/>
      <c r="B4" s="167"/>
      <c r="C4" s="168"/>
      <c r="D4" s="169">
        <v>27868</v>
      </c>
      <c r="E4" s="170"/>
      <c r="F4" s="171">
        <v>38101</v>
      </c>
      <c r="G4" s="172"/>
      <c r="H4" s="173"/>
    </row>
    <row r="5" spans="1:8" x14ac:dyDescent="0.15">
      <c r="A5" s="154" t="s">
        <v>542</v>
      </c>
      <c r="B5" s="159"/>
      <c r="C5" s="160"/>
      <c r="D5" s="161">
        <v>75578</v>
      </c>
      <c r="E5" s="162"/>
      <c r="F5" s="163">
        <v>70615</v>
      </c>
      <c r="G5" s="164"/>
      <c r="H5" s="165"/>
    </row>
    <row r="6" spans="1:8" x14ac:dyDescent="0.15">
      <c r="A6" s="166"/>
      <c r="B6" s="167"/>
      <c r="C6" s="168"/>
      <c r="D6" s="169">
        <v>34504</v>
      </c>
      <c r="E6" s="170"/>
      <c r="F6" s="171">
        <v>37382</v>
      </c>
      <c r="G6" s="172"/>
      <c r="H6" s="173"/>
    </row>
    <row r="7" spans="1:8" x14ac:dyDescent="0.15">
      <c r="A7" s="154" t="s">
        <v>543</v>
      </c>
      <c r="B7" s="159"/>
      <c r="C7" s="160"/>
      <c r="D7" s="161">
        <v>73530</v>
      </c>
      <c r="E7" s="162"/>
      <c r="F7" s="163">
        <v>69185</v>
      </c>
      <c r="G7" s="164"/>
      <c r="H7" s="165"/>
    </row>
    <row r="8" spans="1:8" x14ac:dyDescent="0.15">
      <c r="A8" s="166"/>
      <c r="B8" s="167"/>
      <c r="C8" s="168"/>
      <c r="D8" s="169">
        <v>35223</v>
      </c>
      <c r="E8" s="170"/>
      <c r="F8" s="171">
        <v>38519</v>
      </c>
      <c r="G8" s="172"/>
      <c r="H8" s="173"/>
    </row>
    <row r="9" spans="1:8" x14ac:dyDescent="0.15">
      <c r="A9" s="154" t="s">
        <v>544</v>
      </c>
      <c r="B9" s="159"/>
      <c r="C9" s="160"/>
      <c r="D9" s="161">
        <v>76107</v>
      </c>
      <c r="E9" s="162"/>
      <c r="F9" s="163">
        <v>70166</v>
      </c>
      <c r="G9" s="164"/>
      <c r="H9" s="165"/>
    </row>
    <row r="10" spans="1:8" x14ac:dyDescent="0.15">
      <c r="A10" s="166"/>
      <c r="B10" s="167"/>
      <c r="C10" s="168"/>
      <c r="D10" s="169">
        <v>45734</v>
      </c>
      <c r="E10" s="170"/>
      <c r="F10" s="171">
        <v>36115</v>
      </c>
      <c r="G10" s="172"/>
      <c r="H10" s="173"/>
    </row>
    <row r="11" spans="1:8" x14ac:dyDescent="0.15">
      <c r="A11" s="154" t="s">
        <v>545</v>
      </c>
      <c r="B11" s="159"/>
      <c r="C11" s="160"/>
      <c r="D11" s="161">
        <v>68455</v>
      </c>
      <c r="E11" s="162"/>
      <c r="F11" s="163">
        <v>70329</v>
      </c>
      <c r="G11" s="164"/>
      <c r="H11" s="165"/>
    </row>
    <row r="12" spans="1:8" x14ac:dyDescent="0.15">
      <c r="A12" s="166"/>
      <c r="B12" s="167"/>
      <c r="C12" s="174"/>
      <c r="D12" s="169">
        <v>33501</v>
      </c>
      <c r="E12" s="170"/>
      <c r="F12" s="171">
        <v>39403</v>
      </c>
      <c r="G12" s="172"/>
      <c r="H12" s="173"/>
    </row>
    <row r="13" spans="1:8" x14ac:dyDescent="0.15">
      <c r="A13" s="154"/>
      <c r="B13" s="159"/>
      <c r="C13" s="175"/>
      <c r="D13" s="176">
        <v>71365</v>
      </c>
      <c r="E13" s="177"/>
      <c r="F13" s="178">
        <v>69523</v>
      </c>
      <c r="G13" s="179"/>
      <c r="H13" s="165"/>
    </row>
    <row r="14" spans="1:8" x14ac:dyDescent="0.15">
      <c r="A14" s="166"/>
      <c r="B14" s="167"/>
      <c r="C14" s="168"/>
      <c r="D14" s="169">
        <v>35366</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6.08</v>
      </c>
      <c r="C19" s="180">
        <f>ROUND(VALUE(SUBSTITUTE(実質収支比率等に係る経年分析!G$48,"▲","-")),2)</f>
        <v>5.6</v>
      </c>
      <c r="D19" s="180">
        <f>ROUND(VALUE(SUBSTITUTE(実質収支比率等に係る経年分析!H$48,"▲","-")),2)</f>
        <v>3.92</v>
      </c>
      <c r="E19" s="180">
        <f>ROUND(VALUE(SUBSTITUTE(実質収支比率等に係る経年分析!I$48,"▲","-")),2)</f>
        <v>3.61</v>
      </c>
      <c r="F19" s="180">
        <f>ROUND(VALUE(SUBSTITUTE(実質収支比率等に係る経年分析!J$48,"▲","-")),2)</f>
        <v>4.34</v>
      </c>
    </row>
    <row r="20" spans="1:11" x14ac:dyDescent="0.15">
      <c r="A20" s="180" t="s">
        <v>55</v>
      </c>
      <c r="B20" s="180">
        <f>ROUND(VALUE(SUBSTITUTE(実質収支比率等に係る経年分析!F$47,"▲","-")),2)</f>
        <v>26.83</v>
      </c>
      <c r="C20" s="180">
        <f>ROUND(VALUE(SUBSTITUTE(実質収支比率等に係る経年分析!G$47,"▲","-")),2)</f>
        <v>27.03</v>
      </c>
      <c r="D20" s="180">
        <f>ROUND(VALUE(SUBSTITUTE(実質収支比率等に係る経年分析!H$47,"▲","-")),2)</f>
        <v>26.45</v>
      </c>
      <c r="E20" s="180">
        <f>ROUND(VALUE(SUBSTITUTE(実質収支比率等に係る経年分析!I$47,"▲","-")),2)</f>
        <v>23.92</v>
      </c>
      <c r="F20" s="180">
        <f>ROUND(VALUE(SUBSTITUTE(実質収支比率等に係る経年分析!J$47,"▲","-")),2)</f>
        <v>25.28</v>
      </c>
    </row>
    <row r="21" spans="1:11" x14ac:dyDescent="0.15">
      <c r="A21" s="180" t="s">
        <v>56</v>
      </c>
      <c r="B21" s="180">
        <f>IF(ISNUMBER(VALUE(SUBSTITUTE(実質収支比率等に係る経年分析!F$49,"▲","-"))),ROUND(VALUE(SUBSTITUTE(実質収支比率等に係る経年分析!F$49,"▲","-")),2),NA())</f>
        <v>0.84</v>
      </c>
      <c r="C21" s="180">
        <f>IF(ISNUMBER(VALUE(SUBSTITUTE(実質収支比率等に係る経年分析!G$49,"▲","-"))),ROUND(VALUE(SUBSTITUTE(実質収支比率等に係る経年分析!G$49,"▲","-")),2),NA())</f>
        <v>-0.97</v>
      </c>
      <c r="D21" s="180">
        <f>IF(ISNUMBER(VALUE(SUBSTITUTE(実質収支比率等に係る経年分析!H$49,"▲","-"))),ROUND(VALUE(SUBSTITUTE(実質収支比率等に係る経年分析!H$49,"▲","-")),2),NA())</f>
        <v>-2.67</v>
      </c>
      <c r="E21" s="180">
        <f>IF(ISNUMBER(VALUE(SUBSTITUTE(実質収支比率等に係る経年分析!I$49,"▲","-"))),ROUND(VALUE(SUBSTITUTE(実質収支比率等に係る経年分析!I$49,"▲","-")),2),NA())</f>
        <v>-3.23</v>
      </c>
      <c r="F21" s="180">
        <f>IF(ISNUMBER(VALUE(SUBSTITUTE(実質収支比率等に係る経年分析!J$49,"▲","-"))),ROUND(VALUE(SUBSTITUTE(実質収支比率等に係る経年分析!J$49,"▲","-")),2),NA())</f>
        <v>2.59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0.14000000000000001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公設地方卸売市場事業特別会計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5539</v>
      </c>
      <c r="E42" s="182"/>
      <c r="F42" s="182"/>
      <c r="G42" s="182">
        <f>'実質公債費比率（分子）の構造'!L$52</f>
        <v>5378</v>
      </c>
      <c r="H42" s="182"/>
      <c r="I42" s="182"/>
      <c r="J42" s="182">
        <f>'実質公債費比率（分子）の構造'!M$52</f>
        <v>5321</v>
      </c>
      <c r="K42" s="182"/>
      <c r="L42" s="182"/>
      <c r="M42" s="182">
        <f>'実質公債費比率（分子）の構造'!N$52</f>
        <v>5207</v>
      </c>
      <c r="N42" s="182"/>
      <c r="O42" s="182"/>
      <c r="P42" s="182">
        <f>'実質公債費比率（分子）の構造'!O$52</f>
        <v>5194</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79</v>
      </c>
      <c r="C44" s="182"/>
      <c r="D44" s="182"/>
      <c r="E44" s="182">
        <f>'実質公債費比率（分子）の構造'!L$50</f>
        <v>61</v>
      </c>
      <c r="F44" s="182"/>
      <c r="G44" s="182"/>
      <c r="H44" s="182">
        <f>'実質公債費比率（分子）の構造'!M$50</f>
        <v>55</v>
      </c>
      <c r="I44" s="182"/>
      <c r="J44" s="182"/>
      <c r="K44" s="182">
        <f>'実質公債費比率（分子）の構造'!N$50</f>
        <v>35</v>
      </c>
      <c r="L44" s="182"/>
      <c r="M44" s="182"/>
      <c r="N44" s="182">
        <f>'実質公債費比率（分子）の構造'!O$50</f>
        <v>25</v>
      </c>
      <c r="O44" s="182"/>
      <c r="P44" s="182"/>
    </row>
    <row r="45" spans="1:16" x14ac:dyDescent="0.15">
      <c r="A45" s="182" t="s">
        <v>66</v>
      </c>
      <c r="B45" s="182">
        <f>'実質公債費比率（分子）の構造'!K$49</f>
        <v>39</v>
      </c>
      <c r="C45" s="182"/>
      <c r="D45" s="182"/>
      <c r="E45" s="182">
        <f>'実質公債費比率（分子）の構造'!L$49</f>
        <v>29</v>
      </c>
      <c r="F45" s="182"/>
      <c r="G45" s="182"/>
      <c r="H45" s="182">
        <f>'実質公債費比率（分子）の構造'!M$49</f>
        <v>49</v>
      </c>
      <c r="I45" s="182"/>
      <c r="J45" s="182"/>
      <c r="K45" s="182">
        <f>'実質公債費比率（分子）の構造'!N$49</f>
        <v>42</v>
      </c>
      <c r="L45" s="182"/>
      <c r="M45" s="182"/>
      <c r="N45" s="182">
        <f>'実質公債費比率（分子）の構造'!O$49</f>
        <v>50</v>
      </c>
      <c r="O45" s="182"/>
      <c r="P45" s="182"/>
    </row>
    <row r="46" spans="1:16" x14ac:dyDescent="0.15">
      <c r="A46" s="182" t="s">
        <v>67</v>
      </c>
      <c r="B46" s="182">
        <f>'実質公債費比率（分子）の構造'!K$48</f>
        <v>1882</v>
      </c>
      <c r="C46" s="182"/>
      <c r="D46" s="182"/>
      <c r="E46" s="182">
        <f>'実質公債費比率（分子）の構造'!L$48</f>
        <v>1987</v>
      </c>
      <c r="F46" s="182"/>
      <c r="G46" s="182"/>
      <c r="H46" s="182">
        <f>'実質公債費比率（分子）の構造'!M$48</f>
        <v>1913</v>
      </c>
      <c r="I46" s="182"/>
      <c r="J46" s="182"/>
      <c r="K46" s="182">
        <f>'実質公債費比率（分子）の構造'!N$48</f>
        <v>1775</v>
      </c>
      <c r="L46" s="182"/>
      <c r="M46" s="182"/>
      <c r="N46" s="182">
        <f>'実質公債費比率（分子）の構造'!O$48</f>
        <v>1736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5751</v>
      </c>
      <c r="C49" s="182"/>
      <c r="D49" s="182"/>
      <c r="E49" s="182">
        <f>'実質公債費比率（分子）の構造'!L$45</f>
        <v>5623</v>
      </c>
      <c r="F49" s="182"/>
      <c r="G49" s="182"/>
      <c r="H49" s="182">
        <f>'実質公債費比率（分子）の構造'!M$45</f>
        <v>5452</v>
      </c>
      <c r="I49" s="182"/>
      <c r="J49" s="182"/>
      <c r="K49" s="182">
        <f>'実質公債費比率（分子）の構造'!N$45</f>
        <v>5282</v>
      </c>
      <c r="L49" s="182"/>
      <c r="M49" s="182"/>
      <c r="N49" s="182">
        <f>'実質公債費比率（分子）の構造'!O$45</f>
        <v>5283</v>
      </c>
      <c r="O49" s="182"/>
      <c r="P49" s="182"/>
    </row>
    <row r="50" spans="1:16" x14ac:dyDescent="0.15">
      <c r="A50" s="182" t="s">
        <v>71</v>
      </c>
      <c r="B50" s="182" t="e">
        <f>NA()</f>
        <v>#N/A</v>
      </c>
      <c r="C50" s="182">
        <f>IF(ISNUMBER('実質公債費比率（分子）の構造'!K$53),'実質公債費比率（分子）の構造'!K$53,NA())</f>
        <v>2212</v>
      </c>
      <c r="D50" s="182" t="e">
        <f>NA()</f>
        <v>#N/A</v>
      </c>
      <c r="E50" s="182" t="e">
        <f>NA()</f>
        <v>#N/A</v>
      </c>
      <c r="F50" s="182">
        <f>IF(ISNUMBER('実質公債費比率（分子）の構造'!L$53),'実質公債費比率（分子）の構造'!L$53,NA())</f>
        <v>2322</v>
      </c>
      <c r="G50" s="182" t="e">
        <f>NA()</f>
        <v>#N/A</v>
      </c>
      <c r="H50" s="182" t="e">
        <f>NA()</f>
        <v>#N/A</v>
      </c>
      <c r="I50" s="182">
        <f>IF(ISNUMBER('実質公債費比率（分子）の構造'!M$53),'実質公債費比率（分子）の構造'!M$53,NA())</f>
        <v>2148</v>
      </c>
      <c r="J50" s="182" t="e">
        <f>NA()</f>
        <v>#N/A</v>
      </c>
      <c r="K50" s="182" t="e">
        <f>NA()</f>
        <v>#N/A</v>
      </c>
      <c r="L50" s="182">
        <f>IF(ISNUMBER('実質公債費比率（分子）の構造'!N$53),'実質公債費比率（分子）の構造'!N$53,NA())</f>
        <v>1927</v>
      </c>
      <c r="M50" s="182" t="e">
        <f>NA()</f>
        <v>#N/A</v>
      </c>
      <c r="N50" s="182" t="e">
        <f>NA()</f>
        <v>#N/A</v>
      </c>
      <c r="O50" s="182">
        <f>IF(ISNUMBER('実質公債費比率（分子）の構造'!O$53),'実質公債費比率（分子）の構造'!O$53,NA())</f>
        <v>1900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60102</v>
      </c>
      <c r="E56" s="181"/>
      <c r="F56" s="181"/>
      <c r="G56" s="181">
        <f>'将来負担比率（分子）の構造'!J$52</f>
        <v>60941</v>
      </c>
      <c r="H56" s="181"/>
      <c r="I56" s="181"/>
      <c r="J56" s="181">
        <f>'将来負担比率（分子）の構造'!K$52</f>
        <v>60693</v>
      </c>
      <c r="K56" s="181"/>
      <c r="L56" s="181"/>
      <c r="M56" s="181">
        <f>'将来負担比率（分子）の構造'!L$52</f>
        <v>60691</v>
      </c>
      <c r="N56" s="181"/>
      <c r="O56" s="181"/>
      <c r="P56" s="181">
        <f>'将来負担比率（分子）の構造'!M$52</f>
        <v>60371</v>
      </c>
    </row>
    <row r="57" spans="1:16" x14ac:dyDescent="0.15">
      <c r="A57" s="181" t="s">
        <v>42</v>
      </c>
      <c r="B57" s="181"/>
      <c r="C57" s="181"/>
      <c r="D57" s="181">
        <f>'将来負担比率（分子）の構造'!I$51</f>
        <v>2719</v>
      </c>
      <c r="E57" s="181"/>
      <c r="F57" s="181"/>
      <c r="G57" s="181">
        <f>'将来負担比率（分子）の構造'!J$51</f>
        <v>2443</v>
      </c>
      <c r="H57" s="181"/>
      <c r="I57" s="181"/>
      <c r="J57" s="181">
        <f>'将来負担比率（分子）の構造'!K$51</f>
        <v>2134</v>
      </c>
      <c r="K57" s="181"/>
      <c r="L57" s="181"/>
      <c r="M57" s="181">
        <f>'将来負担比率（分子）の構造'!L$51</f>
        <v>1971</v>
      </c>
      <c r="N57" s="181"/>
      <c r="O57" s="181"/>
      <c r="P57" s="181">
        <f>'将来負担比率（分子）の構造'!M$51</f>
        <v>1929</v>
      </c>
    </row>
    <row r="58" spans="1:16" x14ac:dyDescent="0.15">
      <c r="A58" s="181" t="s">
        <v>41</v>
      </c>
      <c r="B58" s="181"/>
      <c r="C58" s="181"/>
      <c r="D58" s="181">
        <f>'将来負担比率（分子）の構造'!I$50</f>
        <v>13462</v>
      </c>
      <c r="E58" s="181"/>
      <c r="F58" s="181"/>
      <c r="G58" s="181">
        <f>'将来負担比率（分子）の構造'!J$50</f>
        <v>13832</v>
      </c>
      <c r="H58" s="181"/>
      <c r="I58" s="181"/>
      <c r="J58" s="181">
        <f>'将来負担比率（分子）の構造'!K$50</f>
        <v>14072</v>
      </c>
      <c r="K58" s="181"/>
      <c r="L58" s="181"/>
      <c r="M58" s="181">
        <f>'将来負担比率（分子）の構造'!L$50</f>
        <v>13257</v>
      </c>
      <c r="N58" s="181"/>
      <c r="O58" s="181"/>
      <c r="P58" s="181">
        <f>'将来負担比率（分子）の構造'!M$50</f>
        <v>14244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6955</v>
      </c>
      <c r="C62" s="181"/>
      <c r="D62" s="181"/>
      <c r="E62" s="181">
        <f>'将来負担比率（分子）の構造'!J$45</f>
        <v>7034</v>
      </c>
      <c r="F62" s="181"/>
      <c r="G62" s="181"/>
      <c r="H62" s="181">
        <f>'将来負担比率（分子）の構造'!K$45</f>
        <v>6531</v>
      </c>
      <c r="I62" s="181"/>
      <c r="J62" s="181"/>
      <c r="K62" s="181">
        <f>'将来負担比率（分子）の構造'!L$45</f>
        <v>6290</v>
      </c>
      <c r="L62" s="181"/>
      <c r="M62" s="181"/>
      <c r="N62" s="181">
        <f>'将来負担比率（分子）の構造'!M$45</f>
        <v>6105</v>
      </c>
      <c r="O62" s="181"/>
      <c r="P62" s="181"/>
    </row>
    <row r="63" spans="1:16" x14ac:dyDescent="0.15">
      <c r="A63" s="181" t="s">
        <v>34</v>
      </c>
      <c r="B63" s="181">
        <f>'将来負担比率（分子）の構造'!I$44</f>
        <v>1613</v>
      </c>
      <c r="C63" s="181"/>
      <c r="D63" s="181"/>
      <c r="E63" s="181">
        <f>'将来負担比率（分子）の構造'!J$44</f>
        <v>628</v>
      </c>
      <c r="F63" s="181"/>
      <c r="G63" s="181"/>
      <c r="H63" s="181">
        <f>'将来負担比率（分子）の構造'!K$44</f>
        <v>992</v>
      </c>
      <c r="I63" s="181"/>
      <c r="J63" s="181"/>
      <c r="K63" s="181">
        <f>'将来負担比率（分子）の構造'!L$44</f>
        <v>954</v>
      </c>
      <c r="L63" s="181"/>
      <c r="M63" s="181"/>
      <c r="N63" s="181">
        <f>'将来負担比率（分子）の構造'!M$44</f>
        <v>896</v>
      </c>
      <c r="O63" s="181"/>
      <c r="P63" s="181"/>
    </row>
    <row r="64" spans="1:16" x14ac:dyDescent="0.15">
      <c r="A64" s="181" t="s">
        <v>33</v>
      </c>
      <c r="B64" s="181">
        <f>'将来負担比率（分子）の構造'!I$43</f>
        <v>36273</v>
      </c>
      <c r="C64" s="181"/>
      <c r="D64" s="181"/>
      <c r="E64" s="181">
        <f>'将来負担比率（分子）の構造'!J$43</f>
        <v>36461</v>
      </c>
      <c r="F64" s="181"/>
      <c r="G64" s="181"/>
      <c r="H64" s="181">
        <f>'将来負担比率（分子）の構造'!K$43</f>
        <v>34876</v>
      </c>
      <c r="I64" s="181"/>
      <c r="J64" s="181"/>
      <c r="K64" s="181">
        <f>'将来負担比率（分子）の構造'!L$43</f>
        <v>30840</v>
      </c>
      <c r="L64" s="181"/>
      <c r="M64" s="181"/>
      <c r="N64" s="181">
        <f>'将来負担比率（分子）の構造'!M$43</f>
        <v>28666</v>
      </c>
      <c r="O64" s="181"/>
      <c r="P64" s="181"/>
    </row>
    <row r="65" spans="1:16" x14ac:dyDescent="0.15">
      <c r="A65" s="181" t="s">
        <v>32</v>
      </c>
      <c r="B65" s="181">
        <f>'将来負担比率（分子）の構造'!I$42</f>
        <v>196</v>
      </c>
      <c r="C65" s="181"/>
      <c r="D65" s="181"/>
      <c r="E65" s="181">
        <f>'将来負担比率（分子）の構造'!J$42</f>
        <v>142</v>
      </c>
      <c r="F65" s="181"/>
      <c r="G65" s="181"/>
      <c r="H65" s="181">
        <f>'将来負担比率（分子）の構造'!K$42</f>
        <v>93</v>
      </c>
      <c r="I65" s="181"/>
      <c r="J65" s="181"/>
      <c r="K65" s="181">
        <f>'将来負担比率（分子）の構造'!L$42</f>
        <v>62</v>
      </c>
      <c r="L65" s="181"/>
      <c r="M65" s="181"/>
      <c r="N65" s="181">
        <f>'将来負担比率（分子）の構造'!M$42</f>
        <v>41</v>
      </c>
      <c r="O65" s="181"/>
      <c r="P65" s="181"/>
    </row>
    <row r="66" spans="1:16" x14ac:dyDescent="0.15">
      <c r="A66" s="181" t="s">
        <v>31</v>
      </c>
      <c r="B66" s="181">
        <f>'将来負担比率（分子）の構造'!I$41</f>
        <v>54792</v>
      </c>
      <c r="C66" s="181"/>
      <c r="D66" s="181"/>
      <c r="E66" s="181">
        <f>'将来負担比率（分子）の構造'!J$41</f>
        <v>55168</v>
      </c>
      <c r="F66" s="181"/>
      <c r="G66" s="181"/>
      <c r="H66" s="181">
        <f>'将来負担比率（分子）の構造'!K$41</f>
        <v>55319</v>
      </c>
      <c r="I66" s="181"/>
      <c r="J66" s="181"/>
      <c r="K66" s="181">
        <f>'将来負担比率（分子）の構造'!L$41</f>
        <v>56162</v>
      </c>
      <c r="L66" s="181"/>
      <c r="M66" s="181"/>
      <c r="N66" s="181">
        <f>'将来負担比率（分子）の構造'!M$41</f>
        <v>56706</v>
      </c>
      <c r="O66" s="181"/>
      <c r="P66" s="181"/>
    </row>
    <row r="67" spans="1:16" x14ac:dyDescent="0.15">
      <c r="A67" s="181" t="s">
        <v>75</v>
      </c>
      <c r="B67" s="181" t="e">
        <f>NA()</f>
        <v>#N/A</v>
      </c>
      <c r="C67" s="181">
        <f>IF(ISNUMBER('将来負担比率（分子）の構造'!I$53), IF('将来負担比率（分子）の構造'!I$53 &lt; 0, 0, '将来負担比率（分子）の構造'!I$53), NA())</f>
        <v>23546</v>
      </c>
      <c r="D67" s="181" t="e">
        <f>NA()</f>
        <v>#N/A</v>
      </c>
      <c r="E67" s="181" t="e">
        <f>NA()</f>
        <v>#N/A</v>
      </c>
      <c r="F67" s="181">
        <f>IF(ISNUMBER('将来負担比率（分子）の構造'!J$53), IF('将来負担比率（分子）の構造'!J$53 &lt; 0, 0, '将来負担比率（分子）の構造'!J$53), NA())</f>
        <v>22216</v>
      </c>
      <c r="G67" s="181" t="e">
        <f>NA()</f>
        <v>#N/A</v>
      </c>
      <c r="H67" s="181" t="e">
        <f>NA()</f>
        <v>#N/A</v>
      </c>
      <c r="I67" s="181">
        <f>IF(ISNUMBER('将来負担比率（分子）の構造'!K$53), IF('将来負担比率（分子）の構造'!K$53 &lt; 0, 0, '将来負担比率（分子）の構造'!K$53), NA())</f>
        <v>20911</v>
      </c>
      <c r="J67" s="181" t="e">
        <f>NA()</f>
        <v>#N/A</v>
      </c>
      <c r="K67" s="181" t="e">
        <f>NA()</f>
        <v>#N/A</v>
      </c>
      <c r="L67" s="181">
        <f>IF(ISNUMBER('将来負担比率（分子）の構造'!L$53), IF('将来負担比率（分子）の構造'!L$53 &lt; 0, 0, '将来負担比率（分子）の構造'!L$53), NA())</f>
        <v>18389</v>
      </c>
      <c r="M67" s="181" t="e">
        <f>NA()</f>
        <v>#N/A</v>
      </c>
      <c r="N67" s="181" t="e">
        <f>NA()</f>
        <v>#N/A</v>
      </c>
      <c r="O67" s="181">
        <f>IF(ISNUMBER('将来負担比率（分子）の構造'!M$53), IF('将来負担比率（分子）の構造'!M$53 &lt; 0, 0, '将来負担比率（分子）の構造'!M$53), NA())</f>
        <v>15870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7393</v>
      </c>
      <c r="C72" s="185">
        <f>基金残高に係る経年分析!G55</f>
        <v>6601</v>
      </c>
      <c r="D72" s="185">
        <f>基金残高に係る経年分析!H55</f>
        <v>7106</v>
      </c>
    </row>
    <row r="73" spans="1:16" x14ac:dyDescent="0.15">
      <c r="A73" s="184" t="s">
        <v>78</v>
      </c>
      <c r="B73" s="185">
        <f>基金残高に係る経年分析!F56</f>
        <v>1166</v>
      </c>
      <c r="C73" s="185">
        <f>基金残高に係る経年分析!G56</f>
        <v>1167</v>
      </c>
      <c r="D73" s="185">
        <f>基金残高に係る経年分析!H56</f>
        <v>1164</v>
      </c>
    </row>
    <row r="74" spans="1:16" x14ac:dyDescent="0.15">
      <c r="A74" s="184" t="s">
        <v>79</v>
      </c>
      <c r="B74" s="185">
        <f>基金残高に係る経年分析!F57</f>
        <v>5479</v>
      </c>
      <c r="C74" s="185">
        <f>基金残高に係る経年分析!G57</f>
        <v>5368</v>
      </c>
      <c r="D74" s="185">
        <f>基金残高に係る経年分析!H57</f>
        <v>5958</v>
      </c>
    </row>
  </sheetData>
  <sheetProtection algorithmName="SHA-512" hashValue="IUzbXFR/wT4XuGtrZmYeYOwVH0geuQletJ8R8z3I6PU2KkAQ8J5ie0xNgs13B3WwGHrpOSpmINUS+TJgZ6zE6Q==" saltValue="KuBuXKDZPIq75gP1LRP0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花巻市</cp:lastModifiedBy>
  <cp:lastPrinted>2022-03-23T01:48:45Z</cp:lastPrinted>
  <dcterms:created xsi:type="dcterms:W3CDTF">2022-02-02T03:30:37Z</dcterms:created>
  <dcterms:modified xsi:type="dcterms:W3CDTF">2022-09-26T08:02:14Z</dcterms:modified>
  <cp:category/>
</cp:coreProperties>
</file>