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R5\01 R4年度版（R3決算）\03 財政状況資料集作成（2回目）\05公表\02 1回目+2回目\"/>
    </mc:Choice>
  </mc:AlternateContent>
  <bookViews>
    <workbookView xWindow="0" yWindow="0" windowWidth="23040" windowHeight="9096" tabRatio="88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CO40" i="10" s="1"/>
  <c r="CO41" i="10" s="1"/>
  <c r="CO42" i="10" s="1"/>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<sst xmlns="http://schemas.openxmlformats.org/spreadsheetml/2006/main" count="1125" uniqueCount="608">
  <si>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</si>
  <si>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</si>
  <si>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</si>
  <si>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</si>
  <si>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</si>
  <si>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</si>
  <si>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</si>
  <si>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</si>
  <si>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</si>
  <si>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</si>
  <si>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</si>
  <si>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</si>
  <si>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</si>
  <si>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</si>
  <si>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</si>
  <si>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</si>
  <si>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</si>
  <si>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</si>
  <si>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</si>
  <si>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</si>
  <si>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</si>
  <si>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</si>
  <si>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</si>
  <si>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</si>
  <si>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</si>
  <si>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</si>
  <si>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</si>
  <si>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</si>
  <si>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</si>
  <si>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</si>
  <si>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</si>
  <si>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</si>
  <si>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</si>
  <si>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</si>
  <si>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</si>
  <si>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</si>
  <si>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</si>
  <si>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</si>
  <si>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</si>
  <si>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</si>
  <si>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</si>
  <si>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</si>
  <si>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</si>
  <si>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</si>
  <si>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</si>
  <si>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</si>
  <si>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</si>
  <si>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</si>
  <si>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</si>
  <si>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</si>
  <si>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</si>
  <si>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</si>
  <si>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</si>
  <si>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</si>
  <si>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</si>
  <si>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</si>
  <si>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</si>
  <si>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</si>
  <si>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</si>
  <si>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</si>
  <si>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</si>
  <si>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</si>
  <si>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</si>
  <si>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</si>
  <si>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</si>
  <si>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</si>
  <si>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</si>
  <si>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</si>
  <si>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</si>
  <si>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</si>
  <si>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</si>
  <si>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</si>
  <si>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</si>
  <si>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</si>
  <si>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</si>
  <si>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</si>
  <si>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</si>
  <si>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</si>
  <si>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</si>
  <si>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</si>
  <si>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</si>
  <si>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</si>
  <si>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</si>
  <si>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</si>
  <si>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</si>
  <si>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</si>
  <si>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</si>
  <si>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</si>
  <si>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</si>
  <si>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</si>
  <si>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</si>
  <si>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</si>
  <si>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</si>
  <si>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</si>
  <si>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</si>
  <si>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</si>
  <si>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</si>
  <si>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</si>
  <si>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花巻市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</si>
  <si>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</si>
  <si>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</si>
  <si>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</si>
  <si>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</si>
  <si>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</si>
  <si>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</si>
  <si>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</si>
  <si>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</si>
  <si>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</si>
  <si>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</si>
  <si>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</si>
  <si>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</si>
  <si>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</si>
  <si>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</si>
  <si>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</si>
  <si>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</si>
  <si>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</si>
  <si>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</si>
  <si>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</si>
  <si>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</si>
  <si>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</si>
  <si>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</si>
  <si>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</si>
  <si>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</si>
  <si>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</si>
  <si>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</si>
  <si>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</si>
  <si>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</si>
  <si>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</si>
  <si>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</si>
  <si>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</si>
  <si>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</si>
  <si>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</si>
  <si>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</si>
  <si>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</si>
  <si>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</si>
  <si>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</si>
  <si>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</si>
  <si>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</si>
  <si>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</si>
  <si>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</si>
  <si>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</si>
  <si>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</si>
  <si>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</si>
  <si>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</si>
  <si>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</si>
  <si>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</si>
  <si>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</si>
  <si>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</si>
  <si>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</si>
  <si>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</si>
  <si>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</si>
  <si>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</si>
  <si>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</si>
  <si>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</si>
  <si>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</si>
  <si>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</si>
  <si>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</si>
  <si>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</si>
  <si>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</si>
  <si>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</si>
  <si>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</si>
  <si>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</si>
  <si>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</si>
  <si>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</si>
  <si>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</si>
  <si>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</si>
  <si>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</si>
  <si>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</si>
  <si>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</si>
  <si>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</si>
  <si>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</si>
  <si>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</si>
  <si>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</si>
  <si>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</si>
  <si>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</si>
  <si>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</si>
  <si>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</si>
  <si>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</si>
  <si>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</si>
  <si>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</si>
  <si>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</si>
  <si>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</si>
  <si>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</si>
  <si>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</si>
  <si>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</si>
  <si>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</si>
  <si>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</si>
  <si>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</si>
  <si>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</si>
  <si>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</si>
  <si>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</si>
  <si>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</si>
  <si>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</si>
  <si>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</si>
  <si>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</si>
  <si>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</si>
  <si>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</si>
  <si>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</si>
  <si>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</si>
  <si>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</si>
  <si>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</si>
  <si>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</si>
  <si>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</si>
  <si>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</si>
  <si>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</si>
  <si>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</si>
  <si>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</si>
  <si>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</si>
  <si>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</si>
  <si>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</si>
  <si>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</si>
  <si>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</si>
  <si>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</si>
  <si>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</si>
  <si>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</si>
  <si>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岩手県花巻市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</si>
  <si>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</si>
  <si>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</si>
  <si>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</si>
  <si>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</si>
  <si>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</si>
  <si>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</si>
  <si>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</si>
  <si>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</si>
  <si>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</si>
  <si>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</si>
  <si>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</si>
  <si>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</si>
  <si>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</si>
  <si>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</si>
  <si>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</si>
  <si>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</si>
  <si>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</si>
  <si>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</si>
  <si>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</si>
  <si>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</si>
  <si>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</si>
  <si>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</si>
  <si>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</si>
  <si>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</si>
  <si>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</si>
  <si>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</si>
  <si>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</si>
  <si>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</si>
  <si>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</si>
  <si>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</si>
  <si>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</si>
  <si>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</si>
  <si>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</si>
  <si>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</si>
  <si>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</si>
  <si>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</si>
  <si>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</si>
  <si>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</si>
  <si>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</si>
  <si>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</si>
  <si>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</si>
  <si>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</si>
  <si>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</si>
  <si>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</si>
  <si>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</si>
  <si>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</si>
  <si>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</si>
  <si>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</si>
  <si>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</si>
  <si>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</si>
  <si>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</si>
  <si>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</si>
  <si>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</si>
  <si>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</si>
  <si>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</si>
  <si>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</si>
  <si>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</si>
  <si>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</si>
  <si>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</si>
  <si>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</si>
  <si>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</si>
  <si>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</si>
  <si>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</si>
  <si>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</si>
  <si>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</si>
  <si>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</si>
  <si>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</si>
  <si>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</si>
  <si>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</si>
  <si>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</si>
  <si>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</si>
  <si>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</si>
  <si>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</si>
  <si>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</si>
  <si>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</si>
  <si>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</si>
  <si>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</si>
  <si>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</si>
  <si>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</si>
  <si>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</si>
  <si>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</si>
  <si>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</si>
  <si>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</si>
  <si>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</si>
  <si>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</si>
  <si>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</si>
  <si>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</si>
  <si>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</si>
  <si>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</si>
  <si>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</si>
  <si>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</si>
  <si>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</si>
  <si>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</si>
  <si>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</si>
  <si>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</si>
  <si>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</si>
  <si>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</si>
  <si>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</si>
  <si>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</si>
  <si>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</si>
  <si>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</si>
  <si>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</si>
  <si>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</si>
  <si>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</si>
  <si>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</si>
  <si>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</si>
  <si>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</si>
  <si>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</si>
  <si>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</si>
  <si>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</si>
  <si>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</si>
  <si>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</si>
  <si>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</si>
  <si>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</si>
  <si>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</si>
  <si>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</si>
  <si>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</si>
  <si>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</si>
  <si>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</si>
  <si>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</si>
  <si>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</si>
  <si>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</si>
  <si>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</si>
  <si>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</si>
  <si>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</si>
  <si>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</si>
  <si>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</si>
  <si>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</si>
  <si>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</si>
  <si>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</si>
  <si>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</si>
  <si>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</si>
  <si>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</si>
  <si>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</si>
  <si>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</si>
  <si>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</si>
  <si>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</si>
  <si>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</si>
  <si>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</si>
  <si>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</si>
  <si>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</si>
  <si>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</si>
  <si>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</si>
  <si>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</si>
  <si>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</si>
  <si>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</si>
  <si>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</si>
  <si>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</si>
  <si>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</si>
  <si>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</si>
  <si>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</si>
  <si>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</si>
  <si>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</si>
  <si>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岩手県花巻市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</si>
  <si>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</si>
  <si>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</si>
  <si>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</si>
  <si>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</si>
  <si>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</si>
  <si>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</si>
  <si>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</si>
  <si>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</si>
  <si>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</si>
  <si>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</si>
  <si>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</si>
  <si>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</si>
  <si>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</si>
  <si>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</si>
  <si>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</si>
  <si>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</si>
  <si>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</si>
  <si>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</si>
  <si>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</si>
  <si>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</si>
  <si>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</si>
  <si>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</si>
  <si>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</si>
  <si>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</si>
  <si>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</si>
  <si>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</si>
  <si>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</si>
  <si>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</si>
  <si>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</si>
  <si>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</si>
  <si>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</si>
  <si>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</si>
  <si>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</si>
  <si>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</si>
  <si>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</si>
  <si>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</si>
  <si>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</si>
  <si>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下水道事業会計</t>
    <phoneticPr fontId="5"/>
  </si>
  <si>
    <t>法適用企業</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</si>
  <si>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</si>
  <si>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</si>
  <si>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</si>
  <si>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</si>
  <si>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</si>
  <si>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</si>
  <si>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</si>
  <si>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</si>
  <si>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</si>
  <si>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</si>
  <si>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</si>
  <si>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</si>
  <si>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</si>
  <si>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</si>
  <si>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</si>
  <si>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</si>
  <si>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</si>
  <si>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</si>
  <si>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</si>
  <si>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</si>
  <si>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</si>
  <si>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</si>
  <si>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</si>
  <si>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</si>
  <si>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</si>
  <si>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</si>
  <si>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</si>
  <si>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</si>
  <si>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</si>
  <si>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</si>
  <si>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</si>
  <si>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</si>
  <si>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</si>
  <si>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</si>
  <si>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</si>
  <si>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</si>
  <si>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</si>
  <si>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</si>
  <si>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</si>
  <si>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</si>
  <si>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</si>
  <si>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</si>
  <si>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</si>
  <si>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</si>
  <si>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</si>
  <si>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</si>
  <si>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</si>
  <si>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</si>
  <si>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</si>
  <si>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</si>
  <si>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</si>
  <si>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</si>
  <si>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</si>
  <si>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</si>
  <si>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</si>
  <si>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</si>
  <si>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</si>
  <si>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</si>
  <si>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</si>
  <si>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</si>
  <si>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</si>
  <si>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公設地方卸売市場事業特別会計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</si>
  <si>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</si>
  <si>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</si>
  <si>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</si>
  <si>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</si>
  <si>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</si>
  <si>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</si>
  <si>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</si>
  <si>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</si>
  <si>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</si>
  <si>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</si>
  <si>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</si>
  <si>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</si>
  <si>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</si>
  <si>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</si>
  <si>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</si>
  <si>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</si>
  <si>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</si>
  <si>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</si>
  <si>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</si>
  <si>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</si>
  <si>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</si>
  <si>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</si>
  <si>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</si>
  <si>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</si>
  <si>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</si>
  <si>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</si>
  <si>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</si>
  <si>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</si>
  <si>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</si>
  <si>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</si>
  <si>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</si>
  <si>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</si>
  <si>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</si>
  <si>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</si>
  <si>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</si>
  <si>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</si>
  <si>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</si>
  <si>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</si>
  <si>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</si>
  <si>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</si>
  <si>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</si>
  <si>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</si>
  <si>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</si>
  <si>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</si>
  <si>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</si>
  <si>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</si>
  <si>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</si>
  <si>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</si>
  <si>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</si>
  <si>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</si>
  <si>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</si>
  <si>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</si>
  <si>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</si>
  <si>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</si>
  <si>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</si>
  <si>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</si>
  <si>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</si>
  <si>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</si>
  <si>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</si>
  <si>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</si>
  <si>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</si>
  <si>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</si>
  <si>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</si>
  <si>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</si>
  <si>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</si>
  <si>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</si>
  <si>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</si>
  <si>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</si>
  <si>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</si>
  <si>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</si>
  <si>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</si>
  <si>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</si>
  <si>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</si>
  <si>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</si>
  <si>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</si>
  <si>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</si>
  <si>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</si>
  <si>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</si>
  <si>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</si>
  <si>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</si>
  <si>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</si>
  <si>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</si>
  <si>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</si>
  <si>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</si>
  <si>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</si>
  <si>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0.97</t>
  </si>
  <si>
    <t>▲ 2.67</t>
  </si>
  <si>
    <t>▲ 3.23</t>
  </si>
  <si>
    <t>一般会計</t>
  </si>
  <si>
    <t>下水道事業会計</t>
  </si>
  <si>
    <t>介護保険特別会計</t>
  </si>
  <si>
    <t>公設地方卸売市場事業特別会計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</si>
  <si>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</si>
  <si>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</si>
  <si>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</si>
  <si>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</si>
  <si>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</si>
  <si>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</si>
  <si>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</si>
  <si>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</si>
  <si>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</si>
  <si>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</si>
  <si>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岩手中部水道企業団</t>
    <rPh sb="0" eb="2">
      <t>イワテ</t>
    </rPh>
    <rPh sb="2" eb="4">
      <t>チュウブ</t>
    </rPh>
    <rPh sb="4" eb="6">
      <t>スイドウ</t>
    </rPh>
    <rPh sb="6" eb="8">
      <t>キギョウ</t>
    </rPh>
    <rPh sb="8" eb="9">
      <t>ダン</t>
    </rPh>
    <phoneticPr fontId="2"/>
  </si>
  <si>
    <t>岩手中部広域行政組合</t>
    <rPh sb="0" eb="2">
      <t>イワテ</t>
    </rPh>
    <rPh sb="2" eb="4">
      <t>チュウブ</t>
    </rPh>
    <rPh sb="4" eb="6">
      <t>コウイキ</t>
    </rPh>
    <rPh sb="6" eb="8">
      <t>ギョウセイ</t>
    </rPh>
    <rPh sb="8" eb="10">
      <t>クミアイ</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</si>
  <si>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</si>
  <si>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</si>
  <si>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</si>
  <si>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rPh sb="15" eb="19">
      <t>トクベツカイケイ</t>
    </rPh>
    <phoneticPr fontId="2"/>
  </si>
  <si>
    <t>北上地区広域行政組合</t>
    <rPh sb="0" eb="2">
      <t>キタカミ</t>
    </rPh>
    <rPh sb="2" eb="4">
      <t>チク</t>
    </rPh>
    <rPh sb="4" eb="6">
      <t>コウイキ</t>
    </rPh>
    <rPh sb="6" eb="8">
      <t>ギョウセイ</t>
    </rPh>
    <rPh sb="8" eb="10">
      <t>クミアイ</t>
    </rPh>
    <phoneticPr fontId="2"/>
  </si>
  <si>
    <t>-</t>
    <phoneticPr fontId="2"/>
  </si>
  <si>
    <t>とうわ地域資源開発公社</t>
    <rPh sb="3" eb="5">
      <t>チイキ</t>
    </rPh>
    <rPh sb="5" eb="7">
      <t>シゲン</t>
    </rPh>
    <rPh sb="7" eb="9">
      <t>カイハツ</t>
    </rPh>
    <rPh sb="9" eb="11">
      <t>コウシャ</t>
    </rPh>
    <phoneticPr fontId="2"/>
  </si>
  <si>
    <t>東和町総合サービス公社</t>
    <rPh sb="0" eb="3">
      <t>トウワチョウ</t>
    </rPh>
    <rPh sb="3" eb="5">
      <t>ソウゴウ</t>
    </rPh>
    <rPh sb="9" eb="11">
      <t>コウシャ</t>
    </rPh>
    <phoneticPr fontId="2"/>
  </si>
  <si>
    <t>花巻市体育協会</t>
    <rPh sb="0" eb="3">
      <t>ハナマキシ</t>
    </rPh>
    <rPh sb="3" eb="5">
      <t>タイイク</t>
    </rPh>
    <rPh sb="5" eb="7">
      <t>キョウカイ</t>
    </rPh>
    <phoneticPr fontId="2"/>
  </si>
  <si>
    <t>エーデルワイン</t>
  </si>
  <si>
    <t>土沢まちづくり会社</t>
    <rPh sb="0" eb="2">
      <t>ツチザワ</t>
    </rPh>
    <rPh sb="7" eb="9">
      <t>カイシャ</t>
    </rPh>
    <phoneticPr fontId="2"/>
  </si>
  <si>
    <t>花巻地域農業管理センター</t>
    <rPh sb="0" eb="2">
      <t>ハナマキ</t>
    </rPh>
    <rPh sb="2" eb="4">
      <t>チイキ</t>
    </rPh>
    <rPh sb="4" eb="6">
      <t>ノウギョウ</t>
    </rPh>
    <rPh sb="6" eb="8">
      <t>カンリ</t>
    </rPh>
    <phoneticPr fontId="2"/>
  </si>
  <si>
    <t>石鳥谷観光物産</t>
    <rPh sb="0" eb="3">
      <t>イシドリヤ</t>
    </rPh>
    <rPh sb="3" eb="5">
      <t>カンコウ</t>
    </rPh>
    <rPh sb="5" eb="7">
      <t>ブッサン</t>
    </rPh>
    <phoneticPr fontId="2"/>
  </si>
  <si>
    <t>花巻国際交流協会</t>
    <rPh sb="0" eb="2">
      <t>ハナマキ</t>
    </rPh>
    <rPh sb="2" eb="4">
      <t>コクサイ</t>
    </rPh>
    <rPh sb="4" eb="6">
      <t>コウリュウ</t>
    </rPh>
    <rPh sb="6" eb="8">
      <t>キョウカイ</t>
    </rPh>
    <phoneticPr fontId="2"/>
  </si>
  <si>
    <t>花巻市清掃</t>
    <rPh sb="0" eb="3">
      <t>ハナマキシ</t>
    </rPh>
    <rPh sb="3" eb="5">
      <t>セイソウ</t>
    </rPh>
    <phoneticPr fontId="2"/>
  </si>
  <si>
    <t>まちづくり基金</t>
    <rPh sb="5" eb="7">
      <t>キキン</t>
    </rPh>
    <phoneticPr fontId="5"/>
  </si>
  <si>
    <t>国際交流基金</t>
    <rPh sb="0" eb="2">
      <t>コクサイ</t>
    </rPh>
    <rPh sb="2" eb="4">
      <t>コウリュウ</t>
    </rPh>
    <rPh sb="4" eb="6">
      <t>キキン</t>
    </rPh>
    <phoneticPr fontId="5"/>
  </si>
  <si>
    <t>福祉対策基金</t>
    <phoneticPr fontId="5"/>
  </si>
  <si>
    <t>国営土地改良事業償還基金</t>
    <phoneticPr fontId="5"/>
  </si>
  <si>
    <t>森林環境譲与税基金</t>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</si>
  <si>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</si>
  <si>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</si>
  <si>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</si>
  <si>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</si>
  <si>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については、前年度に比べ減少しているが、類似団体平均よりも高い状況が続いている。分母を構成する普通交付税及び臨時財政債発行可能額などが増加するとともに、分子を構成する公営企業債等繰入見込額並びに地方債残高の減少や基準財政需要額参入見込額などの充当可能財源が減少したことによるものである。
・有形固定資産減価償却率については、類似団体平均と比べると低い水準となっているが、近年上昇傾向にあるため、計画的な点検や修繕により、施設の長寿命化を図り、老朽化の抑制を行っていく。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</si>
  <si>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</si>
  <si>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</si>
  <si>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</si>
  <si>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</si>
  <si>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</si>
  <si>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</si>
  <si>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前年度比△0.3％となっている。減少要因は、分子を構成する元利償還金及び準元利償還金の償還の終了や、公営企業における地方債償還財源に充てられた繰入金が減少したためである。将来負担比率は、前年度比△18.1％となっている。減少要因は、基準財政需要額参入見込み額の減少や、公営企業債の元金償還額に対する準元金償還額の割合が減少し公営企業債等繰入見込額が大幅に減少したためである。
・両指標ともに減少傾向ではあるが、類似団体平均と比較すると高い水準である。合併特例債や過疎対策事業債など交付税措置が有利な起債を活用することにより、将来負担比率の増加抑制に努めるとともに、今後も経費削減など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</si>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</sst>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83C6-4B6F-8670-3946D7A6EC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75578</c:v>
                </c:pt>
                <c:pt idx="1">
                  <c:v>73530</c:v>
                </c:pt>
                <c:pt idx="2">
                  <c:v>76107</c:v>
                </c:pt>
                <c:pt idx="3">
                  <c:v>68455</c:v>
                </c:pt>
                <c:pt idx="4">
                  <c:v>60469</c:v>
                </c:pt>
              </c:numCache>
            </c:numRef>
          </c:val>
          <c:smooth val="0"/>
          <c:extLst>
            <c:ext xmlns:c16="http://schemas.microsoft.com/office/drawing/2014/chart" uri="{C3380CC4-5D6E-409C-BE32-E72D297353CC}">
              <c16:uniqueId val="{00000001-83C6-4B6F-8670-3946D7A6EC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c:v>
                </c:pt>
                <c:pt idx="1">
                  <c:v>3.92</c:v>
                </c:pt>
                <c:pt idx="2">
                  <c:v>3.61</c:v>
                </c:pt>
                <c:pt idx="3">
                  <c:v>4.34</c:v>
                </c:pt>
                <c:pt idx="4">
                  <c:v>7.24</c:v>
                </c:pt>
              </c:numCache>
            </c:numRef>
          </c:val>
          <c:extLst>
            <c:ext xmlns:c16="http://schemas.microsoft.com/office/drawing/2014/chart" uri="{C3380CC4-5D6E-409C-BE32-E72D297353CC}">
              <c16:uniqueId val="{00000000-0454-477A-BF5D-71F90F2039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27.03</c:v>
                </c:pt>
                <c:pt idx="1">
                  <c:v>26.45</c:v>
                </c:pt>
                <c:pt idx="2">
                  <c:v>23.92</c:v>
                </c:pt>
                <c:pt idx="3">
                  <c:v>25.28</c:v>
                </c:pt>
                <c:pt idx="4">
                  <c:v>26.49</c:v>
                </c:pt>
              </c:numCache>
            </c:numRef>
          </c:val>
          <c:extLst>
            <c:ext xmlns:c16="http://schemas.microsoft.com/office/drawing/2014/chart" uri="{C3380CC4-5D6E-409C-BE32-E72D297353CC}">
              <c16:uniqueId val="{00000001-0454-477A-BF5D-71F90F2039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-0.97</c:v>
                </c:pt>
                <c:pt idx="1">
                  <c:v>-2.67</c:v>
                </c:pt>
                <c:pt idx="2">
                  <c:v>-3.23</c:v>
                </c:pt>
                <c:pt idx="3">
                  <c:v>2.59</c:v>
                </c:pt>
                <c:pt idx="4">
                  <c:v>5.16</c:v>
                </c:pt>
              </c:numCache>
            </c:numRef>
          </c:val>
          <c:smooth val="0"/>
          <c:extLst>
            <c:ext xmlns:c16="http://schemas.microsoft.com/office/drawing/2014/chart" uri="{C3380CC4-5D6E-409C-BE32-E72D297353CC}">
              <c16:uniqueId val="{00000002-0454-477A-BF5D-71F90F2039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0.52</c:v>
                </c:pt>
                <c:pt idx="2">
                  <c:v>#N/A</c:v>
                </c:pt>
                <c:pt idx="3">
                  <c:v>0.02</c:v>
                </c:pt>
                <c:pt idx="4">
                  <c:v>#N/A</c:v>
                </c:pt>
                <c:pt idx="5">
                  <c:v>0</c:v>
                </c:pt>
                <c:pt idx="6">
                  <c:v>0</c:v>
                </c:pt>
                <c:pt idx="7">
                  <c:v>0</c:v>
                </c:pt>
                <c:pt idx="8">
                  <c:v>0</c:v>
                </c:pt>
                <c:pt idx="9">
                  <c:v>0</c:v>
                </c:pt>
              </c:numCache>
            </c:numRef>
          </c:val>
          <c:extLst>
            <c:ext xmlns:c16="http://schemas.microsoft.com/office/drawing/2014/chart" uri="{C3380CC4-5D6E-409C-BE32-E72D297353CC}">
              <c16:uniqueId val="{00000000-B213-4FE8-A40A-FE16FC50B4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13-4FE8-A40A-FE16FC50B4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13-4FE8-A40A-FE16FC50B4A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13-4FE8-A40A-FE16FC50B4A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213-4FE8-A40A-FE16FC50B4A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B213-4FE8-A40A-FE16FC50B4AE}"/>
            </c:ext>
          </c:extLst>
        </c:ser>
        <c:ser>
          <c:idx val="6"/>
          <c:order val="6"/>
          <c:tx>
            <c:strRef>
              <c:f>データシート!$A$33</c:f>
              <c:strCache>
                <c:ptCount val="1"/>
                <c:pt idx="0">
                  <c:v>公設地方卸売市場事業特別会計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6-B213-4FE8-A40A-FE16FC50B4A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0.87</c:v>
                </c:pt>
                <c:pt idx="2">
                  <c:v>#N/A</c:v>
                </c:pt>
                <c:pt idx="3">
                  <c:v>1.24</c:v>
                </c:pt>
                <c:pt idx="4">
                  <c:v>#N/A</c:v>
                </c:pt>
                <c:pt idx="5">
                  <c:v>0.37</c:v>
                </c:pt>
                <c:pt idx="6">
                  <c:v>#N/A</c:v>
                </c:pt>
                <c:pt idx="7">
                  <c:v>0.49</c:v>
                </c:pt>
                <c:pt idx="8">
                  <c:v>#N/A</c:v>
                </c:pt>
                <c:pt idx="9">
                  <c:v>0.44</c:v>
                </c:pt>
              </c:numCache>
            </c:numRef>
          </c:val>
          <c:extLst>
            <c:ext xmlns:c16="http://schemas.microsoft.com/office/drawing/2014/chart" uri="{C3380CC4-5D6E-409C-BE32-E72D297353CC}">
              <c16:uniqueId val="{00000007-B213-4FE8-A40A-FE16FC50B4A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1.67</c:v>
                </c:pt>
                <c:pt idx="2">
                  <c:v>#N/A</c:v>
                </c:pt>
                <c:pt idx="3">
                  <c:v>2.91</c:v>
                </c:pt>
                <c:pt idx="4">
                  <c:v>#N/A</c:v>
                </c:pt>
                <c:pt idx="5">
                  <c:v>1.06</c:v>
                </c:pt>
                <c:pt idx="6">
                  <c:v>#N/A</c:v>
                </c:pt>
                <c:pt idx="7">
                  <c:v>1.01</c:v>
                </c:pt>
                <c:pt idx="8">
                  <c:v>#N/A</c:v>
                </c:pt>
                <c:pt idx="9">
                  <c:v>0.68</c:v>
                </c:pt>
              </c:numCache>
            </c:numRef>
          </c:val>
          <c:extLst>
            <c:ext xmlns:c16="http://schemas.microsoft.com/office/drawing/2014/chart" uri="{C3380CC4-5D6E-409C-BE32-E72D297353CC}">
              <c16:uniqueId val="{00000008-B213-4FE8-A40A-FE16FC50B4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c:v>
                </c:pt>
                <c:pt idx="2">
                  <c:v>#N/A</c:v>
                </c:pt>
                <c:pt idx="3">
                  <c:v>3.92</c:v>
                </c:pt>
                <c:pt idx="4">
                  <c:v>#N/A</c:v>
                </c:pt>
                <c:pt idx="5">
                  <c:v>3.61</c:v>
                </c:pt>
                <c:pt idx="6">
                  <c:v>#N/A</c:v>
                </c:pt>
                <c:pt idx="7">
                  <c:v>4.34</c:v>
                </c:pt>
                <c:pt idx="8">
                  <c:v>#N/A</c:v>
                </c:pt>
                <c:pt idx="9">
                  <c:v>7.23</c:v>
                </c:pt>
              </c:numCache>
            </c:numRef>
          </c:val>
          <c:extLst>
            <c:ext xmlns:c16="http://schemas.microsoft.com/office/drawing/2014/chart" uri="{C3380CC4-5D6E-409C-BE32-E72D297353CC}">
              <c16:uniqueId val="{00000009-B213-4FE8-A40A-FE16FC50B4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5378</c:v>
                </c:pt>
                <c:pt idx="5">
                  <c:v>5321</c:v>
                </c:pt>
                <c:pt idx="8">
                  <c:v>5207</c:v>
                </c:pt>
                <c:pt idx="11">
                  <c:v>5194</c:v>
                </c:pt>
                <c:pt idx="14">
                  <c:v>5246</c:v>
                </c:pt>
              </c:numCache>
            </c:numRef>
          </c:val>
          <c:extLst>
            <c:ext xmlns:c16="http://schemas.microsoft.com/office/drawing/2014/chart" uri="{C3380CC4-5D6E-409C-BE32-E72D297353CC}">
              <c16:uniqueId val="{00000000-AE23-424B-B1D4-C5EA82DD3F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23-424B-B1D4-C5EA82DD3F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61</c:v>
                </c:pt>
                <c:pt idx="3">
                  <c:v>55</c:v>
                </c:pt>
                <c:pt idx="6">
                  <c:v>35</c:v>
                </c:pt>
                <c:pt idx="9">
                  <c:v>25</c:v>
                </c:pt>
                <c:pt idx="12">
                  <c:v>12</c:v>
                </c:pt>
              </c:numCache>
            </c:numRef>
          </c:val>
          <c:extLst>
            <c:ext xmlns:c16="http://schemas.microsoft.com/office/drawing/2014/chart" uri="{C3380CC4-5D6E-409C-BE32-E72D297353CC}">
              <c16:uniqueId val="{00000002-AE23-424B-B1D4-C5EA82DD3F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c:v>
                </c:pt>
                <c:pt idx="3">
                  <c:v>49</c:v>
                </c:pt>
                <c:pt idx="6">
                  <c:v>42</c:v>
                </c:pt>
                <c:pt idx="9">
                  <c:v>50</c:v>
                </c:pt>
                <c:pt idx="12">
                  <c:v>53</c:v>
                </c:pt>
              </c:numCache>
            </c:numRef>
          </c:val>
          <c:extLst>
            <c:ext xmlns:c16="http://schemas.microsoft.com/office/drawing/2014/chart" uri="{C3380CC4-5D6E-409C-BE32-E72D297353CC}">
              <c16:uniqueId val="{00000003-AE23-424B-B1D4-C5EA82DD3F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1987</c:v>
                </c:pt>
                <c:pt idx="3">
                  <c:v>1913</c:v>
                </c:pt>
                <c:pt idx="6">
                  <c:v>1775</c:v>
                </c:pt>
                <c:pt idx="9">
                  <c:v>1736</c:v>
                </c:pt>
                <c:pt idx="12">
                  <c:v>1707</c:v>
                </c:pt>
              </c:numCache>
            </c:numRef>
          </c:val>
          <c:extLst>
            <c:ext xmlns:c16="http://schemas.microsoft.com/office/drawing/2014/chart" uri="{C3380CC4-5D6E-409C-BE32-E72D297353CC}">
              <c16:uniqueId val="{00000004-AE23-424B-B1D4-C5EA82DD3F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23-424B-B1D4-C5EA82DD3F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23-424B-B1D4-C5EA82DD3F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5623</c:v>
                </c:pt>
                <c:pt idx="3">
                  <c:v>5452</c:v>
                </c:pt>
                <c:pt idx="6">
                  <c:v>5282</c:v>
                </c:pt>
                <c:pt idx="9">
                  <c:v>5283</c:v>
                </c:pt>
                <c:pt idx="12">
                  <c:v>5449</c:v>
                </c:pt>
              </c:numCache>
            </c:numRef>
          </c:val>
          <c:extLst>
            <c:ext xmlns:c16="http://schemas.microsoft.com/office/drawing/2014/chart" uri="{C3380CC4-5D6E-409C-BE32-E72D297353CC}">
              <c16:uniqueId val="{00000007-AE23-424B-B1D4-C5EA82DD3F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2322</c:v>
                </c:pt>
                <c:pt idx="2">
                  <c:v>#N/A</c:v>
                </c:pt>
                <c:pt idx="3">
                  <c:v>#N/A</c:v>
                </c:pt>
                <c:pt idx="4">
                  <c:v>2148</c:v>
                </c:pt>
                <c:pt idx="5">
                  <c:v>#N/A</c:v>
                </c:pt>
                <c:pt idx="6">
                  <c:v>#N/A</c:v>
                </c:pt>
                <c:pt idx="7">
                  <c:v>1927</c:v>
                </c:pt>
                <c:pt idx="8">
                  <c:v>#N/A</c:v>
                </c:pt>
                <c:pt idx="9">
                  <c:v>#N/A</c:v>
                </c:pt>
                <c:pt idx="10">
                  <c:v>1900</c:v>
                </c:pt>
                <c:pt idx="11">
                  <c:v>#N/A</c:v>
                </c:pt>
                <c:pt idx="12">
                  <c:v>#N/A</c:v>
                </c:pt>
                <c:pt idx="13">
                  <c:v>1975</c:v>
                </c:pt>
                <c:pt idx="14">
                  <c:v>#N/A</c:v>
                </c:pt>
              </c:numCache>
            </c:numRef>
          </c:val>
          <c:smooth val="0"/>
          <c:extLst>
            <c:ext xmlns:c16="http://schemas.microsoft.com/office/drawing/2014/chart" uri="{C3380CC4-5D6E-409C-BE32-E72D297353CC}">
              <c16:uniqueId val="{00000008-AE23-424B-B1D4-C5EA82DD3F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60941</c:v>
                </c:pt>
                <c:pt idx="5">
                  <c:v>60693</c:v>
                </c:pt>
                <c:pt idx="8">
                  <c:v>60691</c:v>
                </c:pt>
                <c:pt idx="11">
                  <c:v>60371</c:v>
                </c:pt>
                <c:pt idx="14">
                  <c:v>59151</c:v>
                </c:pt>
              </c:numCache>
            </c:numRef>
          </c:val>
          <c:extLst>
            <c:ext xmlns:c16="http://schemas.microsoft.com/office/drawing/2014/chart" uri="{C3380CC4-5D6E-409C-BE32-E72D297353CC}">
              <c16:uniqueId val="{00000000-2B6D-44BE-8B2F-61394AECD0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2443</c:v>
                </c:pt>
                <c:pt idx="5">
                  <c:v>2134</c:v>
                </c:pt>
                <c:pt idx="8">
                  <c:v>1971</c:v>
                </c:pt>
                <c:pt idx="11">
                  <c:v>1929</c:v>
                </c:pt>
                <c:pt idx="14">
                  <c:v>1760</c:v>
                </c:pt>
              </c:numCache>
            </c:numRef>
          </c:val>
          <c:extLst>
            <c:ext xmlns:c16="http://schemas.microsoft.com/office/drawing/2014/chart" uri="{C3380CC4-5D6E-409C-BE32-E72D297353CC}">
              <c16:uniqueId val="{00000001-2B6D-44BE-8B2F-61394AECD0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13832</c:v>
                </c:pt>
                <c:pt idx="5">
                  <c:v>14072</c:v>
                </c:pt>
                <c:pt idx="8">
                  <c:v>13257</c:v>
                </c:pt>
                <c:pt idx="11">
                  <c:v>14244</c:v>
                </c:pt>
                <c:pt idx="14">
                  <c:v>15417</c:v>
                </c:pt>
              </c:numCache>
            </c:numRef>
          </c:val>
          <c:extLst>
            <c:ext xmlns:c16="http://schemas.microsoft.com/office/drawing/2014/chart" uri="{C3380CC4-5D6E-409C-BE32-E72D297353CC}">
              <c16:uniqueId val="{00000002-2B6D-44BE-8B2F-61394AECD0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6D-44BE-8B2F-61394AECD0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6D-44BE-8B2F-61394AECD0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6D-44BE-8B2F-61394AECD0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7034</c:v>
                </c:pt>
                <c:pt idx="3">
                  <c:v>6531</c:v>
                </c:pt>
                <c:pt idx="6">
                  <c:v>6290</c:v>
                </c:pt>
                <c:pt idx="9">
                  <c:v>6105</c:v>
                </c:pt>
                <c:pt idx="12">
                  <c:v>5902</c:v>
                </c:pt>
              </c:numCache>
            </c:numRef>
          </c:val>
          <c:extLst>
            <c:ext xmlns:c16="http://schemas.microsoft.com/office/drawing/2014/chart" uri="{C3380CC4-5D6E-409C-BE32-E72D297353CC}">
              <c16:uniqueId val="{00000006-2B6D-44BE-8B2F-61394AECD0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628</c:v>
                </c:pt>
                <c:pt idx="3">
                  <c:v>992</c:v>
                </c:pt>
                <c:pt idx="6">
                  <c:v>954</c:v>
                </c:pt>
                <c:pt idx="9">
                  <c:v>896</c:v>
                </c:pt>
                <c:pt idx="12">
                  <c:v>787</c:v>
                </c:pt>
              </c:numCache>
            </c:numRef>
          </c:val>
          <c:extLst>
            <c:ext xmlns:c16="http://schemas.microsoft.com/office/drawing/2014/chart" uri="{C3380CC4-5D6E-409C-BE32-E72D297353CC}">
              <c16:uniqueId val="{00000007-2B6D-44BE-8B2F-61394AECD0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36461</c:v>
                </c:pt>
                <c:pt idx="3">
                  <c:v>34876</c:v>
                </c:pt>
                <c:pt idx="6">
                  <c:v>30840</c:v>
                </c:pt>
                <c:pt idx="9">
                  <c:v>28666</c:v>
                </c:pt>
                <c:pt idx="12">
                  <c:v>25814</c:v>
                </c:pt>
              </c:numCache>
            </c:numRef>
          </c:val>
          <c:extLst>
            <c:ext xmlns:c16="http://schemas.microsoft.com/office/drawing/2014/chart" uri="{C3380CC4-5D6E-409C-BE32-E72D297353CC}">
              <c16:uniqueId val="{00000008-2B6D-44BE-8B2F-61394AECD0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142</c:v>
                </c:pt>
                <c:pt idx="3">
                  <c:v>93</c:v>
                </c:pt>
                <c:pt idx="6">
                  <c:v>62</c:v>
                </c:pt>
                <c:pt idx="9">
                  <c:v>41</c:v>
                </c:pt>
                <c:pt idx="12">
                  <c:v>32</c:v>
                </c:pt>
              </c:numCache>
            </c:numRef>
          </c:val>
          <c:extLst>
            <c:ext xmlns:c16="http://schemas.microsoft.com/office/drawing/2014/chart" uri="{C3380CC4-5D6E-409C-BE32-E72D297353CC}">
              <c16:uniqueId val="{00000009-2B6D-44BE-8B2F-61394AECD0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55168</c:v>
                </c:pt>
                <c:pt idx="3">
                  <c:v>55319</c:v>
                </c:pt>
                <c:pt idx="6">
                  <c:v>56162</c:v>
                </c:pt>
                <c:pt idx="9">
                  <c:v>56706</c:v>
                </c:pt>
                <c:pt idx="12">
                  <c:v>55972</c:v>
                </c:pt>
              </c:numCache>
            </c:numRef>
          </c:val>
          <c:extLst>
            <c:ext xmlns:c16="http://schemas.microsoft.com/office/drawing/2014/chart" uri="{C3380CC4-5D6E-409C-BE32-E72D297353CC}">
              <c16:uniqueId val="{0000000A-2B6D-44BE-8B2F-61394AECD0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22216</c:v>
                </c:pt>
                <c:pt idx="2">
                  <c:v>#N/A</c:v>
                </c:pt>
                <c:pt idx="3">
                  <c:v>#N/A</c:v>
                </c:pt>
                <c:pt idx="4">
                  <c:v>20911</c:v>
                </c:pt>
                <c:pt idx="5">
                  <c:v>#N/A</c:v>
                </c:pt>
                <c:pt idx="6">
                  <c:v>#N/A</c:v>
                </c:pt>
                <c:pt idx="7">
                  <c:v>18389</c:v>
                </c:pt>
                <c:pt idx="8">
                  <c:v>#N/A</c:v>
                </c:pt>
                <c:pt idx="9">
                  <c:v>#N/A</c:v>
                </c:pt>
                <c:pt idx="10">
                  <c:v>15870</c:v>
                </c:pt>
                <c:pt idx="11">
                  <c:v>#N/A</c:v>
                </c:pt>
                <c:pt idx="12">
                  <c:v>#N/A</c:v>
                </c:pt>
                <c:pt idx="13">
                  <c:v>12178</c:v>
                </c:pt>
                <c:pt idx="14">
                  <c:v>#N/A</c:v>
                </c:pt>
              </c:numCache>
            </c:numRef>
          </c:val>
          <c:smooth val="0"/>
          <c:extLst>
            <c:ext xmlns:c16="http://schemas.microsoft.com/office/drawing/2014/chart" uri="{C3380CC4-5D6E-409C-BE32-E72D297353CC}">
              <c16:uniqueId val="{0000000B-2B6D-44BE-8B2F-61394AECD0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6601</c:v>
                </c:pt>
                <c:pt idx="1">
                  <c:v>7106</c:v>
                </c:pt>
                <c:pt idx="2">
                  <c:v>7721</c:v>
                </c:pt>
              </c:numCache>
            </c:numRef>
          </c:val>
          <c:extLst>
            <c:ext xmlns:c16="http://schemas.microsoft.com/office/drawing/2014/chart" uri="{C3380CC4-5D6E-409C-BE32-E72D297353CC}">
              <c16:uniqueId val="{00000000-E46B-4174-837C-16F72EA032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1167</c:v>
                </c:pt>
                <c:pt idx="1">
                  <c:v>1164</c:v>
                </c:pt>
                <c:pt idx="2">
                  <c:v>1163</c:v>
                </c:pt>
              </c:numCache>
            </c:numRef>
          </c:val>
          <c:extLst>
            <c:ext xmlns:c16="http://schemas.microsoft.com/office/drawing/2014/chart" uri="{C3380CC4-5D6E-409C-BE32-E72D297353CC}">
              <c16:uniqueId val="{00000001-E46B-4174-837C-16F72EA032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5368</c:v>
                </c:pt>
                <c:pt idx="1">
                  <c:v>5958</c:v>
                </c:pt>
                <c:pt idx="2">
                  <c:v>6713</c:v>
                </c:pt>
              </c:numCache>
            </c:numRef>
          </c:val>
          <c:extLst>
            <c:ext xmlns:c16="http://schemas.microsoft.com/office/drawing/2014/chart" uri="{C3380CC4-5D6E-409C-BE32-E72D297353CC}">
              <c16:uniqueId val="{00000002-E46B-4174-837C-16F72EA032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{4BCCD59D-99B3-4E96-93D7-E02C506CC2F9}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109-4EE3-AD25-A530E60222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{8773D4A4-1685-4E84-9D28-9C979EB9C484}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09-4EE3-AD25-A530E60222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{8F478606-15A3-4078-A9A1-FAE7EF4B8189}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09-4EE3-AD25-A530E60222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{562DCF6A-5AEE-4FAD-BA7C-DF80E20241CF}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09-4EE3-AD25-A530E60222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{73158E07-E684-44B8-A6F0-F9B0A73616D2}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09-4EE3-AD25-A530E60222B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{61B09735-5E47-48DC-B798-3C42B1B97A37}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109-4EE3-AD25-A530E60222B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{44C5A0BB-EC7B-449A-88E9-66DD59E02F45}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109-4EE3-AD25-A530E60222B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{1103C53A-B181-49E0-B060-54EC1F991F4B}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109-4EE3-AD25-A530E60222B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{E181D8DE-BB80-49FF-9F25-154DF49D6AA4}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109-4EE3-AD25-A530E60222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56.7</c:v>
                </c:pt>
                <c:pt idx="16">
                  <c:v>58.3</c:v>
                </c:pt>
                <c:pt idx="24">
                  <c:v>59.8</c:v>
                </c:pt>
              </c:numCache>
            </c:numRef>
          </c:xVal>
          <c:yVal>
            <c:numRef>
              <c:f>公会計指標分析・財政指標組合せ分析表!$BP$51:$DC$51</c:f>
              <c:numCache>
                <c:formatCode>#,##0.0;"▲ "#,##0.0</c:formatCode>
                <c:ptCount val="40"/>
                <c:pt idx="0">
                  <c:v>95.8</c:v>
                </c:pt>
                <c:pt idx="8">
                  <c:v>91.2</c:v>
                </c:pt>
                <c:pt idx="16">
                  <c:v>81.2</c:v>
                </c:pt>
                <c:pt idx="24">
                  <c:v>68.5</c:v>
                </c:pt>
              </c:numCache>
            </c:numRef>
          </c:yVal>
          <c:smooth val="0"/>
          <c:extLst>
            <c:ext xmlns:c16="http://schemas.microsoft.com/office/drawing/2014/chart" uri="{C3380CC4-5D6E-409C-BE32-E72D297353CC}">
              <c16:uniqueId val="{00000009-F109-4EE3-AD25-A530E60222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{6B17A093-5D5E-4400-8AC0-4ABA7493FC07}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109-4EE3-AD25-A530E60222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{A3F5A51C-031F-4CB9-B73A-C6EA537AB892}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09-4EE3-AD25-A530E60222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{1DF080BD-E3E6-4C68-A067-236C327752C9}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09-4EE3-AD25-A530E60222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{9C886826-9146-454D-954E-ED04A0C2BBDD}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09-4EE3-AD25-A530E60222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{3FB9C311-35C5-4D2C-B242-0483F5D3B85B}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09-4EE3-AD25-A530E60222B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{37D6139A-ACFC-454C-ABD3-EE8CBD7EAEF0}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109-4EE3-AD25-A530E60222B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{E642531B-BBC5-4D8C-9DA6-6013FB7BBF77}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109-4EE3-AD25-A530E60222B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{BC20D7AC-D621-4765-82FD-A6182EDE771F}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109-4EE3-AD25-A530E60222B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{9427742A-A871-4C84-BD00-611EA0E8F6C7}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109-4EE3-AD25-A530E60222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numCache>
            </c:numRef>
          </c:xVal>
          <c:yVal>
            <c:numRef>
              <c:f>公会計指標分析・財政指標組合せ分析表!$BP$55:$DC$55</c:f>
              <c:numCache>
                <c:formatCode>#,##0.0;"▲ "#,##0.0</c:formatCode>
                <c:ptCount val="40"/>
                <c:pt idx="0">
                  <c:v>30.2</c:v>
                </c:pt>
                <c:pt idx="8">
                  <c:v>25.4</c:v>
                </c:pt>
                <c:pt idx="16">
                  <c:v>23</c:v>
                </c:pt>
                <c:pt idx="24">
                  <c:v>28</c:v>
                </c:pt>
              </c:numCache>
            </c:numRef>
          </c:yVal>
          <c:smooth val="0"/>
          <c:extLst>
            <c:ext xmlns:c16="http://schemas.microsoft.com/office/drawing/2014/chart" uri="{C3380CC4-5D6E-409C-BE32-E72D297353CC}">
              <c16:uniqueId val="{00000013-F109-4EE3-AD25-A530E60222B9}"/>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{C97E1DBB-2168-4A79-9EA1-52AF8972BF54}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5AE-45EE-A249-125FDE3862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{F863A1E9-0F85-4976-94A4-A14097708BBF}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AE-45EE-A249-125FDE3862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{EC62DB8C-D94B-494E-B600-F12396C8DFEF}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AE-45EE-A249-125FDE3862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{46E89B58-61FA-411B-8DFB-86D404749915}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AE-45EE-A249-125FDE3862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{267ABD4F-F536-4C09-A1DF-6F030F125740}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AE-45EE-A249-125FDE38622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{AD08BCDC-A610-4F11-932D-C998F67C5B24}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5AE-45EE-A249-125FDE38622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{D9028621-B2D6-4F8F-A627-F69F11A88A09}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5AE-45EE-A249-125FDE38622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{9CC587BB-1CE8-48ED-8544-F220F8857D4E}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5AE-45EE-A249-125FDE38622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{9C68FDE9-D520-4A27-9F83-B4CD95B816FE}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5AE-45EE-A249-125FDE3862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9.5</c:v>
                </c:pt>
                <c:pt idx="16">
                  <c:v>9.3000000000000007</c:v>
                </c:pt>
                <c:pt idx="24">
                  <c:v>8.6</c:v>
                </c:pt>
                <c:pt idx="32">
                  <c:v>8.3000000000000007</c:v>
                </c:pt>
              </c:numCache>
            </c:numRef>
          </c:xVal>
          <c:yVal>
            <c:numRef>
              <c:f>公会計指標分析・財政指標組合せ分析表!$BP$73:$DC$73</c:f>
              <c:numCache>
                <c:formatCode>#,##0.0;"▲ "#,##0.0</c:formatCode>
                <c:ptCount val="40"/>
                <c:pt idx="0">
                  <c:v>95.8</c:v>
                </c:pt>
                <c:pt idx="8">
                  <c:v>91.2</c:v>
                </c:pt>
                <c:pt idx="16">
                  <c:v>81.2</c:v>
                </c:pt>
                <c:pt idx="24">
                  <c:v>68.5</c:v>
                </c:pt>
                <c:pt idx="32">
                  <c:v>50.4</c:v>
                </c:pt>
              </c:numCache>
            </c:numRef>
          </c:yVal>
          <c:smooth val="0"/>
          <c:extLst>
            <c:ext xmlns:c16="http://schemas.microsoft.com/office/drawing/2014/chart" uri="{C3380CC4-5D6E-409C-BE32-E72D297353CC}">
              <c16:uniqueId val="{00000009-E5AE-45EE-A249-125FDE3862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{05D615FA-9A79-49D0-B7D0-668FC7AB23C2}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5AE-45EE-A249-125FDE3862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{C2537E68-5D15-4EED-9A00-60D00CB8B41D}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AE-45EE-A249-125FDE3862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{8ED210CB-045D-40AD-A385-5E13B8E2CDB5}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AE-45EE-A249-125FDE3862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{AA3A18BB-05BC-4042-BA2F-ED317803CACF}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AE-45EE-A249-125FDE3862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{0DDF6A14-2993-4FF1-915C-26C258778C55}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AE-45EE-A249-125FDE38622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{8B0BE0DE-D62D-4B46-9105-08016A63E0BB}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5AE-45EE-A249-125FDE38622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{61989948-9993-47F3-9F74-2EF10FE8C04B}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5AE-45EE-A249-125FDE38622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{7D99549F-6A7A-4170-AD69-D6FFB3106B6D}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5AE-45EE-A249-125FDE38622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{E7E22C9F-DB75-4354-B297-FB120C9D9770}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5AE-45EE-A249-125FDE3862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E5AE-45EE-A249-125FDE386228}"/>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岩手県花巻市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百万円減少したが、元利償還金は昨年度より</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百万円増加し、元利償還金等は</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また、算入公債費等は、事業費補正で算入される公債費の増により、昨年度より</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上記を主な理由として、実質公債費比率の分子の額は、</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今後も公債費負担の軽減に向けて、交付税措置率の高い有利な起債を活用し、健全な財政運営に努める。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岩手県花巻市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将来負担額については、地方債残高が</a:t>
          </a:r>
          <a:r>
            <a:rPr kumimoji="1" lang="en-US" altLang="ja-JP" sz="1400">
              <a:latin typeface="ＭＳ ゴシック" pitchFamily="49" charset="-128"/>
              <a:ea typeface="ＭＳ ゴシック" pitchFamily="49" charset="-128"/>
            </a:rPr>
            <a:t>734</a:t>
          </a:r>
          <a:r>
            <a:rPr kumimoji="1" lang="ja-JP" altLang="en-US" sz="1400">
              <a:latin typeface="ＭＳ ゴシック" pitchFamily="49" charset="-128"/>
              <a:ea typeface="ＭＳ ゴシック" pitchFamily="49" charset="-128"/>
            </a:rPr>
            <a:t>百万円減少し、公営企業債等繰入見込額が、下水道会計の地方債残高の減少や元金償還に対する一般会計繰入金の割合が減少したことに伴い、</a:t>
          </a:r>
          <a:r>
            <a:rPr kumimoji="1" lang="en-US" altLang="ja-JP" sz="1400">
              <a:latin typeface="ＭＳ ゴシック" pitchFamily="49" charset="-128"/>
              <a:ea typeface="ＭＳ ゴシック" pitchFamily="49" charset="-128"/>
            </a:rPr>
            <a:t>2,174</a:t>
          </a:r>
          <a:r>
            <a:rPr kumimoji="1" lang="ja-JP" altLang="en-US" sz="1400">
              <a:latin typeface="ＭＳ ゴシック" pitchFamily="49" charset="-128"/>
              <a:ea typeface="ＭＳ ゴシック" pitchFamily="49" charset="-128"/>
            </a:rPr>
            <a:t>百万円減少したため、全体として昨年度より</a:t>
          </a:r>
          <a:r>
            <a:rPr kumimoji="1" lang="en-US" altLang="ja-JP" sz="1400">
              <a:latin typeface="ＭＳ ゴシック" pitchFamily="49" charset="-128"/>
              <a:ea typeface="ＭＳ ゴシック" pitchFamily="49" charset="-128"/>
            </a:rPr>
            <a:t>3,907</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充当可能財源等については、財政調整基金やまちづくり基金が増加し充当可能基金が</a:t>
          </a:r>
          <a:r>
            <a:rPr kumimoji="1" lang="en-US" altLang="ja-JP" sz="1400">
              <a:latin typeface="ＭＳ ゴシック" pitchFamily="49" charset="-128"/>
              <a:ea typeface="ＭＳ ゴシック" pitchFamily="49" charset="-128"/>
            </a:rPr>
            <a:t>1,173</a:t>
          </a:r>
          <a:r>
            <a:rPr kumimoji="1" lang="ja-JP" altLang="en-US" sz="1400">
              <a:latin typeface="ＭＳ ゴシック" pitchFamily="49" charset="-128"/>
              <a:ea typeface="ＭＳ ゴシック" pitchFamily="49" charset="-128"/>
            </a:rPr>
            <a:t>百万円増加たものの、充当可能基金及び基準財政需要額算入見込額あわせて</a:t>
          </a:r>
          <a:r>
            <a:rPr kumimoji="1" lang="en-US" altLang="ja-JP" sz="1400">
              <a:latin typeface="ＭＳ ゴシック" pitchFamily="49" charset="-128"/>
              <a:ea typeface="ＭＳ ゴシック" pitchFamily="49" charset="-128"/>
            </a:rPr>
            <a:t>1,389</a:t>
          </a:r>
          <a:r>
            <a:rPr kumimoji="1" lang="ja-JP" altLang="en-US" sz="1400">
              <a:latin typeface="ＭＳ ゴシック" pitchFamily="49" charset="-128"/>
              <a:ea typeface="ＭＳ ゴシック" pitchFamily="49" charset="-128"/>
            </a:rPr>
            <a:t>百万円の減により、全体として</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上記要因により、充当可能財源等及び将来負担額が減少したため、将来負担比率の分子が昨年度より減少した。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岩手県花巻市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財政調整基金の増加、まちづくり基金の増加により、全体として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に対処すべき事業が発生した場合でも、住民サービスの低下を招くことのないような財政運営が必要であるため、財源が必要な場合は取崩し有効に活用するが、一方で余裕が出た場合には積立てるなどの資金管理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まちづくり基金：市民の連携の強化及び地域振興を図るもの。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福祉対策基金　：本格的な少子高齢社会に備え、総合的な福祉対策の推進を図る経費の財源に充てるもの。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まちづくり基金：ふるさと納税事業や小中学校教育環境整備事業等の財源として取り崩した額が増加したものの、ふるさと納税事業の未充当分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百万円を次年度に実施する事業の財源とするため、積立額が大幅に増加し、積立額が取り崩し額を上回ったため、昨年度より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まちづくり基金：図書館、産業団地整備などの大型ハード事業、人口減少対策のための各種施策などの財源として活用する。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一般財源の財源調整としての取り崩しを行わず、実質収支の法定積立分を積み立てた結果、昨年度より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突然の災害対応や新型コロナウイルス等感染症の感染防止及び感染対策事業費、公共施設老朽化に伴う施設更新や維持管理修繕費、扶助費などの増加により収支が悪化する場合に備え、一定規模を維持する。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また、第３期中期プランの財政見通しでも以後毎年、基金を取崩す見込み。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積立額が、下水道事業に係る令和２年度県補助金積立金を取崩した額を下回ったため、昨年度より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地方債の償還計画に基づき、基金管理を行う。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93,493
93,055
908.39
58,733,269
55,977,366
2,108,767
29,145,615
55,970,657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452224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幼稚園・保育所、一般廃棄物処理施設、市民会館及び図書館などが類似団体平均を大きく上回っており、年々上昇傾向にある。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では、公共施設マネジメント計画において、施設の用途ごとにマネジメント基本方針を策定している。当方針に基づき、個別施設計画の策定を進めており、策定後は計画的な点検や修繕により、施設の長寿命化を図り、老朽化の抑制につなげ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xdr:cNvCxnSpPr/>
      </xdr:nvCxnSpPr>
      <xdr:spPr>
        <a:xfrm flipV="1">
          <a:off x="4206240" y="5359188"/>
          <a:ext cx="1270" cy="1074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xdr:cNvSpPr txBox="1"/>
      </xdr:nvSpPr>
      <xdr:spPr>
        <a:xfrm>
          <a:off x="4258945"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xdr:cNvCxnSpPr/>
      </xdr:nvCxnSpPr>
      <xdr:spPr>
        <a:xfrm>
          <a:off x="4119245" y="643382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258945" y="51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119245" y="53591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258945"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157345" y="5941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xdr:cNvSpPr/>
      </xdr:nvSpPr>
      <xdr:spPr>
        <a:xfrm>
          <a:off x="3537585" y="59482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2867025" y="5887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196465" y="5865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525905" y="58259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59478</xdr:rowOff>
    </xdr:from>
    <xdr:to>
      <xdr:col>19</xdr:col>
      <xdr:colOff>187325</xdr:colOff>
      <xdr:row>30</xdr:row>
      <xdr:rowOff>161078</xdr:rowOff>
    </xdr:to>
    <xdr:sp macro="" textlink="">
      <xdr:nvSpPr>
        <xdr:cNvPr id="81" name="楕円 80"/>
        <xdr:cNvSpPr/>
      </xdr:nvSpPr>
      <xdr:spPr>
        <a:xfrm>
          <a:off x="3537585" y="58582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82" name="楕円 81"/>
        <xdr:cNvSpPr/>
      </xdr:nvSpPr>
      <xdr:spPr>
        <a:xfrm>
          <a:off x="2867025" y="58043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56303</xdr:rowOff>
    </xdr:from>
    <xdr:to>
      <xdr:col>19</xdr:col>
      <xdr:colOff>136525</xdr:colOff>
      <xdr:row>30</xdr:row>
      <xdr:rowOff>110278</xdr:rowOff>
    </xdr:to>
    <xdr:cxnSp macro="">
      <xdr:nvCxnSpPr>
        <xdr:cNvPr id="83" name="直線コネクタ 82"/>
        <xdr:cNvCxnSpPr/>
      </xdr:nvCxnSpPr>
      <xdr:spPr>
        <a:xfrm>
          <a:off x="2917825" y="5855123"/>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119380</xdr:rowOff>
    </xdr:from>
    <xdr:to>
      <xdr:col>11</xdr:col>
      <xdr:colOff>187325</xdr:colOff>
      <xdr:row>30</xdr:row>
      <xdr:rowOff>49530</xdr:rowOff>
    </xdr:to>
    <xdr:sp macro="" textlink="">
      <xdr:nvSpPr>
        <xdr:cNvPr id="84" name="楕円 83"/>
        <xdr:cNvSpPr/>
      </xdr:nvSpPr>
      <xdr:spPr>
        <a:xfrm>
          <a:off x="2196465" y="5750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30</xdr:row>
      <xdr:rowOff>56303</xdr:rowOff>
    </xdr:to>
    <xdr:cxnSp macro="">
      <xdr:nvCxnSpPr>
        <xdr:cNvPr id="85" name="直線コネクタ 84"/>
        <xdr:cNvCxnSpPr/>
      </xdr:nvCxnSpPr>
      <xdr:spPr>
        <a:xfrm>
          <a:off x="2247265" y="5801360"/>
          <a:ext cx="67056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69003</xdr:rowOff>
    </xdr:from>
    <xdr:to>
      <xdr:col>7</xdr:col>
      <xdr:colOff>187325</xdr:colOff>
      <xdr:row>29</xdr:row>
      <xdr:rowOff>170603</xdr:rowOff>
    </xdr:to>
    <xdr:sp macro="" textlink="">
      <xdr:nvSpPr>
        <xdr:cNvPr id="86" name="楕円 85"/>
        <xdr:cNvSpPr/>
      </xdr:nvSpPr>
      <xdr:spPr>
        <a:xfrm>
          <a:off x="1525905" y="57001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119803</xdr:rowOff>
    </xdr:from>
    <xdr:to>
      <xdr:col>11</xdr:col>
      <xdr:colOff>136525</xdr:colOff>
      <xdr:row>29</xdr:row>
      <xdr:rowOff>170180</xdr:rowOff>
    </xdr:to>
    <xdr:cxnSp macro="">
      <xdr:nvCxnSpPr>
        <xdr:cNvPr id="87" name="直線コネクタ 86"/>
        <xdr:cNvCxnSpPr/>
      </xdr:nvCxnSpPr>
      <xdr:spPr>
        <a:xfrm>
          <a:off x="1576705" y="5750983"/>
          <a:ext cx="6705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88" name="n_1aveValue有形固定資産減価償却率"/>
        <xdr:cNvSpPr txBox="1"/>
      </xdr:nvSpPr>
      <xdr:spPr>
        <a:xfrm>
          <a:off x="3395989" y="603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9" name="n_2aveValue有形固定資産減価償却率"/>
        <xdr:cNvSpPr txBox="1"/>
      </xdr:nvSpPr>
      <xdr:spPr>
        <a:xfrm>
          <a:off x="2738129" y="597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0" name="n_3aveValue有形固定資産減価償却率"/>
        <xdr:cNvSpPr txBox="1"/>
      </xdr:nvSpPr>
      <xdr:spPr>
        <a:xfrm>
          <a:off x="2067569" y="595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1" name="n_4aveValue有形固定資産減価償却率"/>
        <xdr:cNvSpPr txBox="1"/>
      </xdr:nvSpPr>
      <xdr:spPr>
        <a:xfrm>
          <a:off x="1397009" y="591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6155</xdr:rowOff>
    </xdr:from>
    <xdr:ext cx="405111" cy="259045"/>
    <xdr:sp macro="" textlink="">
      <xdr:nvSpPr>
        <xdr:cNvPr id="92" name="n_1mainValue有形固定資産減価償却率"/>
        <xdr:cNvSpPr txBox="1"/>
      </xdr:nvSpPr>
      <xdr:spPr>
        <a:xfrm>
          <a:off x="3395989" y="563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123630</xdr:rowOff>
    </xdr:from>
    <xdr:ext cx="405111" cy="259045"/>
    <xdr:sp macro="" textlink="">
      <xdr:nvSpPr>
        <xdr:cNvPr id="93" name="n_2mainValue有形固定資産減価償却率"/>
        <xdr:cNvSpPr txBox="1"/>
      </xdr:nvSpPr>
      <xdr:spPr>
        <a:xfrm>
          <a:off x="2738129"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66057</xdr:rowOff>
    </xdr:from>
    <xdr:ext cx="405111" cy="259045"/>
    <xdr:sp macro="" textlink="">
      <xdr:nvSpPr>
        <xdr:cNvPr id="94" name="n_3mainValue有形固定資産減価償却率"/>
        <xdr:cNvSpPr txBox="1"/>
      </xdr:nvSpPr>
      <xdr:spPr>
        <a:xfrm>
          <a:off x="2067569"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15680</xdr:rowOff>
    </xdr:from>
    <xdr:ext cx="405111" cy="259045"/>
    <xdr:sp macro="" textlink="">
      <xdr:nvSpPr>
        <xdr:cNvPr id="95" name="n_4mainValue有形固定資産減価償却率"/>
        <xdr:cNvSpPr txBox="1"/>
      </xdr:nvSpPr>
      <xdr:spPr>
        <a:xfrm>
          <a:off x="1397009" y="547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類似団体平均を上回ったが、前年の同指標と比較すると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した。分母を構成する経常一般税源等が、地方交付税及び地方特例交付金等の一般財源増加や、臨時財政対策債発行可能額の増加により増加した。また、分子を構成する将来負担額が減少するとともに、充当可能基金の増加に伴い充当可能財源が増加したことにより、大きく減少したことから、債務償還比率が大幅に低下した。</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6" name="直線コネクタ 125"/>
        <xdr:cNvCxnSpPr/>
      </xdr:nvCxnSpPr>
      <xdr:spPr>
        <a:xfrm flipV="1">
          <a:off x="13027660" y="5160463"/>
          <a:ext cx="1269" cy="1402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27" name="債務償還比率最小値テキスト"/>
        <xdr:cNvSpPr txBox="1"/>
      </xdr:nvSpPr>
      <xdr:spPr>
        <a:xfrm>
          <a:off x="13080365" y="656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28" name="直線コネクタ 127"/>
        <xdr:cNvCxnSpPr/>
      </xdr:nvCxnSpPr>
      <xdr:spPr>
        <a:xfrm>
          <a:off x="12963525" y="6563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1" name="債務償還比率平均値テキスト"/>
        <xdr:cNvSpPr txBox="1"/>
      </xdr:nvSpPr>
      <xdr:spPr>
        <a:xfrm>
          <a:off x="13080365" y="5768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2" name="フローチャート: 判断 131"/>
        <xdr:cNvSpPr/>
      </xdr:nvSpPr>
      <xdr:spPr>
        <a:xfrm>
          <a:off x="13001625" y="59128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3" name="フローチャート: 判断 132"/>
        <xdr:cNvSpPr/>
      </xdr:nvSpPr>
      <xdr:spPr>
        <a:xfrm>
          <a:off x="12359005" y="6079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4" name="フローチャート: 判断 133"/>
        <xdr:cNvSpPr/>
      </xdr:nvSpPr>
      <xdr:spPr>
        <a:xfrm>
          <a:off x="11688445" y="608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5" name="フローチャート: 判断 134"/>
        <xdr:cNvSpPr/>
      </xdr:nvSpPr>
      <xdr:spPr>
        <a:xfrm>
          <a:off x="11017885" y="6081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6" name="フローチャート: 判断 135"/>
        <xdr:cNvSpPr/>
      </xdr:nvSpPr>
      <xdr:spPr>
        <a:xfrm>
          <a:off x="10347325" y="6076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46046</xdr:rowOff>
    </xdr:from>
    <xdr:to>
      <xdr:col>76</xdr:col>
      <xdr:colOff>73025</xdr:colOff>
      <xdr:row>31</xdr:row>
      <xdr:rowOff>147646</xdr:rowOff>
    </xdr:to>
    <xdr:sp macro="" textlink="">
      <xdr:nvSpPr>
        <xdr:cNvPr id="142" name="楕円 141"/>
        <xdr:cNvSpPr/>
      </xdr:nvSpPr>
      <xdr:spPr>
        <a:xfrm>
          <a:off x="13001625" y="60125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24473</xdr:rowOff>
    </xdr:from>
    <xdr:ext cx="469744" cy="259045"/>
    <xdr:sp macro="" textlink="">
      <xdr:nvSpPr>
        <xdr:cNvPr id="143" name="債務償還比率該当値テキスト"/>
        <xdr:cNvSpPr txBox="1"/>
      </xdr:nvSpPr>
      <xdr:spPr>
        <a:xfrm>
          <a:off x="13080365" y="599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68135</xdr:rowOff>
    </xdr:from>
    <xdr:to>
      <xdr:col>72</xdr:col>
      <xdr:colOff>123825</xdr:colOff>
      <xdr:row>32</xdr:row>
      <xdr:rowOff>169735</xdr:rowOff>
    </xdr:to>
    <xdr:sp macro="" textlink="">
      <xdr:nvSpPr>
        <xdr:cNvPr id="144" name="楕円 143"/>
        <xdr:cNvSpPr/>
      </xdr:nvSpPr>
      <xdr:spPr>
        <a:xfrm>
          <a:off x="12359005" y="62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96846</xdr:rowOff>
    </xdr:from>
    <xdr:to>
      <xdr:col>76</xdr:col>
      <xdr:colOff>22225</xdr:colOff>
      <xdr:row>32</xdr:row>
      <xdr:rowOff>118935</xdr:rowOff>
    </xdr:to>
    <xdr:cxnSp macro="">
      <xdr:nvCxnSpPr>
        <xdr:cNvPr id="145" name="直線コネクタ 144"/>
        <xdr:cNvCxnSpPr/>
      </xdr:nvCxnSpPr>
      <xdr:spPr>
        <a:xfrm flipV="1">
          <a:off x="12409805" y="6063306"/>
          <a:ext cx="619760" cy="18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23795</xdr:rowOff>
    </xdr:from>
    <xdr:to>
      <xdr:col>68</xdr:col>
      <xdr:colOff>123825</xdr:colOff>
      <xdr:row>34</xdr:row>
      <xdr:rowOff>125395</xdr:rowOff>
    </xdr:to>
    <xdr:sp macro="" textlink="">
      <xdr:nvSpPr>
        <xdr:cNvPr id="146" name="楕円 145"/>
        <xdr:cNvSpPr/>
      </xdr:nvSpPr>
      <xdr:spPr>
        <a:xfrm>
          <a:off x="11688445" y="649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118935</xdr:rowOff>
    </xdr:from>
    <xdr:to>
      <xdr:col>72</xdr:col>
      <xdr:colOff>73025</xdr:colOff>
      <xdr:row>34</xdr:row>
      <xdr:rowOff>74595</xdr:rowOff>
    </xdr:to>
    <xdr:cxnSp macro="">
      <xdr:nvCxnSpPr>
        <xdr:cNvPr id="147" name="直線コネクタ 146"/>
        <xdr:cNvCxnSpPr/>
      </xdr:nvCxnSpPr>
      <xdr:spPr>
        <a:xfrm flipV="1">
          <a:off x="11739245" y="6253035"/>
          <a:ext cx="670560" cy="29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109655</xdr:rowOff>
    </xdr:from>
    <xdr:to>
      <xdr:col>64</xdr:col>
      <xdr:colOff>123825</xdr:colOff>
      <xdr:row>34</xdr:row>
      <xdr:rowOff>39805</xdr:rowOff>
    </xdr:to>
    <xdr:sp macro="" textlink="">
      <xdr:nvSpPr>
        <xdr:cNvPr id="148" name="楕円 147"/>
        <xdr:cNvSpPr/>
      </xdr:nvSpPr>
      <xdr:spPr>
        <a:xfrm>
          <a:off x="11017885" y="6411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160455</xdr:rowOff>
    </xdr:from>
    <xdr:to>
      <xdr:col>68</xdr:col>
      <xdr:colOff>73025</xdr:colOff>
      <xdr:row>34</xdr:row>
      <xdr:rowOff>74595</xdr:rowOff>
    </xdr:to>
    <xdr:cxnSp macro="">
      <xdr:nvCxnSpPr>
        <xdr:cNvPr id="149" name="直線コネクタ 148"/>
        <xdr:cNvCxnSpPr/>
      </xdr:nvCxnSpPr>
      <xdr:spPr>
        <a:xfrm>
          <a:off x="11068685" y="6462195"/>
          <a:ext cx="670560" cy="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5715</xdr:rowOff>
    </xdr:from>
    <xdr:to>
      <xdr:col>60</xdr:col>
      <xdr:colOff>123825</xdr:colOff>
      <xdr:row>33</xdr:row>
      <xdr:rowOff>107315</xdr:rowOff>
    </xdr:to>
    <xdr:sp macro="" textlink="">
      <xdr:nvSpPr>
        <xdr:cNvPr id="150" name="楕円 149"/>
        <xdr:cNvSpPr/>
      </xdr:nvSpPr>
      <xdr:spPr>
        <a:xfrm>
          <a:off x="10347325"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56515</xdr:rowOff>
    </xdr:from>
    <xdr:to>
      <xdr:col>64</xdr:col>
      <xdr:colOff>73025</xdr:colOff>
      <xdr:row>33</xdr:row>
      <xdr:rowOff>160455</xdr:rowOff>
    </xdr:to>
    <xdr:cxnSp macro="">
      <xdr:nvCxnSpPr>
        <xdr:cNvPr id="151" name="直線コネクタ 150"/>
        <xdr:cNvCxnSpPr/>
      </xdr:nvCxnSpPr>
      <xdr:spPr>
        <a:xfrm>
          <a:off x="10398125" y="6358255"/>
          <a:ext cx="670560" cy="10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2" name="n_1aveValue債務償還比率"/>
        <xdr:cNvSpPr txBox="1"/>
      </xdr:nvSpPr>
      <xdr:spPr>
        <a:xfrm>
          <a:off x="12185092" y="58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3" name="n_2aveValue債務償還比率"/>
        <xdr:cNvSpPr txBox="1"/>
      </xdr:nvSpPr>
      <xdr:spPr>
        <a:xfrm>
          <a:off x="11527232" y="586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4" name="n_3aveValue債務償還比率"/>
        <xdr:cNvSpPr txBox="1"/>
      </xdr:nvSpPr>
      <xdr:spPr>
        <a:xfrm>
          <a:off x="10856672" y="586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5" name="n_4aveValue債務償還比率"/>
        <xdr:cNvSpPr txBox="1"/>
      </xdr:nvSpPr>
      <xdr:spPr>
        <a:xfrm>
          <a:off x="10186112" y="58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160862</xdr:rowOff>
    </xdr:from>
    <xdr:ext cx="469744" cy="259045"/>
    <xdr:sp macro="" textlink="">
      <xdr:nvSpPr>
        <xdr:cNvPr id="156" name="n_1mainValue債務償還比率"/>
        <xdr:cNvSpPr txBox="1"/>
      </xdr:nvSpPr>
      <xdr:spPr>
        <a:xfrm>
          <a:off x="12185092" y="62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116522</xdr:rowOff>
    </xdr:from>
    <xdr:ext cx="469744" cy="259045"/>
    <xdr:sp macro="" textlink="">
      <xdr:nvSpPr>
        <xdr:cNvPr id="157" name="n_2mainValue債務償還比率"/>
        <xdr:cNvSpPr txBox="1"/>
      </xdr:nvSpPr>
      <xdr:spPr>
        <a:xfrm>
          <a:off x="11527232" y="658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30932</xdr:rowOff>
    </xdr:from>
    <xdr:ext cx="469744" cy="259045"/>
    <xdr:sp macro="" textlink="">
      <xdr:nvSpPr>
        <xdr:cNvPr id="158" name="n_3mainValue債務償還比率"/>
        <xdr:cNvSpPr txBox="1"/>
      </xdr:nvSpPr>
      <xdr:spPr>
        <a:xfrm>
          <a:off x="10856672" y="650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98442</xdr:rowOff>
    </xdr:from>
    <xdr:ext cx="469744" cy="259045"/>
    <xdr:sp macro="" textlink="">
      <xdr:nvSpPr>
        <xdr:cNvPr id="159" name="n_4mainValue債務償還比率"/>
        <xdr:cNvSpPr txBox="1"/>
      </xdr:nvSpPr>
      <xdr:spPr>
        <a:xfrm>
          <a:off x="10186112" y="64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93,493
93,055
908.39
58,733,269
55,977,366
2,108,767
29,145,615
55,970,657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086225" y="565594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12496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020820" y="689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124960" y="543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02082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12496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03606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31216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5146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73990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965200" y="62795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3" name="楕円 72"/>
        <xdr:cNvSpPr/>
      </xdr:nvSpPr>
      <xdr:spPr>
        <a:xfrm>
          <a:off x="3312160" y="6269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34925</xdr:rowOff>
    </xdr:from>
    <xdr:to>
      <xdr:col>15</xdr:col>
      <xdr:colOff>101600</xdr:colOff>
      <xdr:row>37</xdr:row>
      <xdr:rowOff>136525</xdr:rowOff>
    </xdr:to>
    <xdr:sp macro="" textlink="">
      <xdr:nvSpPr>
        <xdr:cNvPr id="74" name="楕円 73"/>
        <xdr:cNvSpPr/>
      </xdr:nvSpPr>
      <xdr:spPr>
        <a:xfrm>
          <a:off x="25146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118110</xdr:rowOff>
    </xdr:to>
    <xdr:cxnSp macro="">
      <xdr:nvCxnSpPr>
        <xdr:cNvPr id="75" name="直線コネクタ 74"/>
        <xdr:cNvCxnSpPr/>
      </xdr:nvCxnSpPr>
      <xdr:spPr>
        <a:xfrm>
          <a:off x="2565400" y="628840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170180</xdr:rowOff>
    </xdr:from>
    <xdr:to>
      <xdr:col>10</xdr:col>
      <xdr:colOff>165100</xdr:colOff>
      <xdr:row>37</xdr:row>
      <xdr:rowOff>100330</xdr:rowOff>
    </xdr:to>
    <xdr:sp macro="" textlink="">
      <xdr:nvSpPr>
        <xdr:cNvPr id="76" name="楕円 75"/>
        <xdr:cNvSpPr/>
      </xdr:nvSpPr>
      <xdr:spPr>
        <a:xfrm>
          <a:off x="1739900" y="620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49530</xdr:rowOff>
    </xdr:from>
    <xdr:to>
      <xdr:col>15</xdr:col>
      <xdr:colOff>50800</xdr:colOff>
      <xdr:row>37</xdr:row>
      <xdr:rowOff>85725</xdr:rowOff>
    </xdr:to>
    <xdr:cxnSp macro="">
      <xdr:nvCxnSpPr>
        <xdr:cNvPr id="77" name="直線コネクタ 76"/>
        <xdr:cNvCxnSpPr/>
      </xdr:nvCxnSpPr>
      <xdr:spPr>
        <a:xfrm>
          <a:off x="1790700" y="625221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137795</xdr:rowOff>
    </xdr:from>
    <xdr:to>
      <xdr:col>6</xdr:col>
      <xdr:colOff>38100</xdr:colOff>
      <xdr:row>37</xdr:row>
      <xdr:rowOff>67945</xdr:rowOff>
    </xdr:to>
    <xdr:sp macro="" textlink="">
      <xdr:nvSpPr>
        <xdr:cNvPr id="78" name="楕円 77"/>
        <xdr:cNvSpPr/>
      </xdr:nvSpPr>
      <xdr:spPr>
        <a:xfrm>
          <a:off x="965200" y="617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17145</xdr:rowOff>
    </xdr:from>
    <xdr:to>
      <xdr:col>10</xdr:col>
      <xdr:colOff>114300</xdr:colOff>
      <xdr:row>37</xdr:row>
      <xdr:rowOff>49530</xdr:rowOff>
    </xdr:to>
    <xdr:cxnSp macro="">
      <xdr:nvCxnSpPr>
        <xdr:cNvPr id="79" name="直線コネクタ 78"/>
        <xdr:cNvCxnSpPr/>
      </xdr:nvCxnSpPr>
      <xdr:spPr>
        <a:xfrm>
          <a:off x="1008380" y="621982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0" name="n_1aveValue【道路】&#10;有形固定資産減価償却率"/>
        <xdr:cNvSpPr txBox="1"/>
      </xdr:nvSpPr>
      <xdr:spPr>
        <a:xfrm>
          <a:off x="317056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1" name="n_2aveValue【道路】&#10;有形固定資産減価償却率"/>
        <xdr:cNvSpPr txBox="1"/>
      </xdr:nvSpPr>
      <xdr:spPr>
        <a:xfrm>
          <a:off x="238570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2" name="n_3aveValue【道路】&#10;有形固定資産減価償却率"/>
        <xdr:cNvSpPr txBox="1"/>
      </xdr:nvSpPr>
      <xdr:spPr>
        <a:xfrm>
          <a:off x="161100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3" name="n_4aveValue【道路】&#10;有形固定資産減価償却率"/>
        <xdr:cNvSpPr txBox="1"/>
      </xdr:nvSpPr>
      <xdr:spPr>
        <a:xfrm>
          <a:off x="83630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84" name="n_1mainValue【道路】&#10;有形固定資産減価償却率"/>
        <xdr:cNvSpPr txBox="1"/>
      </xdr:nvSpPr>
      <xdr:spPr>
        <a:xfrm>
          <a:off x="317056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85" name="n_2mainValue【道路】&#10;有形固定資産減価償却率"/>
        <xdr:cNvSpPr txBox="1"/>
      </xdr:nvSpPr>
      <xdr:spPr>
        <a:xfrm>
          <a:off x="238570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116857</xdr:rowOff>
    </xdr:from>
    <xdr:ext cx="405111" cy="259045"/>
    <xdr:sp macro="" textlink="">
      <xdr:nvSpPr>
        <xdr:cNvPr id="86" name="n_3mainValue【道路】&#10;有形固定資産減価償却率"/>
        <xdr:cNvSpPr txBox="1"/>
      </xdr:nvSpPr>
      <xdr:spPr>
        <a:xfrm>
          <a:off x="161100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7" name="n_4mainValue【道路】&#10;有形固定資産減価償却率"/>
        <xdr:cNvSpPr txBox="1"/>
      </xdr:nvSpPr>
      <xdr:spPr>
        <a:xfrm>
          <a:off x="83630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9" name="テキスト ボックス 108"/>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3" name="直線コネクタ 112"/>
        <xdr:cNvCxnSpPr/>
      </xdr:nvCxnSpPr>
      <xdr:spPr>
        <a:xfrm flipV="1">
          <a:off x="9219565" y="5679316"/>
          <a:ext cx="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4" name="【道路】&#10;一人当たり延長最小値テキスト"/>
        <xdr:cNvSpPr txBox="1"/>
      </xdr:nvSpPr>
      <xdr:spPr>
        <a:xfrm>
          <a:off x="9258300" y="694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5" name="直線コネクタ 114"/>
        <xdr:cNvCxnSpPr/>
      </xdr:nvCxnSpPr>
      <xdr:spPr>
        <a:xfrm>
          <a:off x="9154160" y="6937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6" name="【道路】&#10;一人当たり延長最大値テキスト"/>
        <xdr:cNvSpPr txBox="1"/>
      </xdr:nvSpPr>
      <xdr:spPr>
        <a:xfrm>
          <a:off x="9258300" y="54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17" name="直線コネクタ 116"/>
        <xdr:cNvCxnSpPr/>
      </xdr:nvCxnSpPr>
      <xdr:spPr>
        <a:xfrm>
          <a:off x="9154160" y="5679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18" name="【道路】&#10;一人当たり延長平均値テキスト"/>
        <xdr:cNvSpPr txBox="1"/>
      </xdr:nvSpPr>
      <xdr:spPr>
        <a:xfrm>
          <a:off x="9258300" y="6355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19" name="フローチャート: 判断 118"/>
        <xdr:cNvSpPr/>
      </xdr:nvSpPr>
      <xdr:spPr>
        <a:xfrm>
          <a:off x="9192260" y="6373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0" name="フローチャート: 判断 119"/>
        <xdr:cNvSpPr/>
      </xdr:nvSpPr>
      <xdr:spPr>
        <a:xfrm>
          <a:off x="8445500" y="6486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1" name="フローチャート: 判断 120"/>
        <xdr:cNvSpPr/>
      </xdr:nvSpPr>
      <xdr:spPr>
        <a:xfrm>
          <a:off x="7670800" y="6470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2" name="フローチャート: 判断 121"/>
        <xdr:cNvSpPr/>
      </xdr:nvSpPr>
      <xdr:spPr>
        <a:xfrm>
          <a:off x="6873240" y="6478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3" name="フローチャート: 判断 122"/>
        <xdr:cNvSpPr/>
      </xdr:nvSpPr>
      <xdr:spPr>
        <a:xfrm>
          <a:off x="6098540" y="6507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95972</xdr:rowOff>
    </xdr:from>
    <xdr:to>
      <xdr:col>50</xdr:col>
      <xdr:colOff>165100</xdr:colOff>
      <xdr:row>36</xdr:row>
      <xdr:rowOff>26122</xdr:rowOff>
    </xdr:to>
    <xdr:sp macro="" textlink="">
      <xdr:nvSpPr>
        <xdr:cNvPr id="129" name="楕円 128"/>
        <xdr:cNvSpPr/>
      </xdr:nvSpPr>
      <xdr:spPr>
        <a:xfrm>
          <a:off x="8445500" y="5963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105802</xdr:rowOff>
    </xdr:from>
    <xdr:to>
      <xdr:col>46</xdr:col>
      <xdr:colOff>38100</xdr:colOff>
      <xdr:row>36</xdr:row>
      <xdr:rowOff>35952</xdr:rowOff>
    </xdr:to>
    <xdr:sp macro="" textlink="">
      <xdr:nvSpPr>
        <xdr:cNvPr id="130" name="楕円 129"/>
        <xdr:cNvSpPr/>
      </xdr:nvSpPr>
      <xdr:spPr>
        <a:xfrm>
          <a:off x="7670800" y="59732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146772</xdr:rowOff>
    </xdr:from>
    <xdr:to>
      <xdr:col>50</xdr:col>
      <xdr:colOff>114300</xdr:colOff>
      <xdr:row>35</xdr:row>
      <xdr:rowOff>156602</xdr:rowOff>
    </xdr:to>
    <xdr:cxnSp macro="">
      <xdr:nvCxnSpPr>
        <xdr:cNvPr id="131" name="直線コネクタ 130"/>
        <xdr:cNvCxnSpPr/>
      </xdr:nvCxnSpPr>
      <xdr:spPr>
        <a:xfrm flipV="1">
          <a:off x="7713980" y="6014172"/>
          <a:ext cx="78232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115828</xdr:rowOff>
    </xdr:from>
    <xdr:to>
      <xdr:col>41</xdr:col>
      <xdr:colOff>101600</xdr:colOff>
      <xdr:row>36</xdr:row>
      <xdr:rowOff>45978</xdr:rowOff>
    </xdr:to>
    <xdr:sp macro="" textlink="">
      <xdr:nvSpPr>
        <xdr:cNvPr id="132" name="楕円 131"/>
        <xdr:cNvSpPr/>
      </xdr:nvSpPr>
      <xdr:spPr>
        <a:xfrm>
          <a:off x="6873240" y="5983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156602</xdr:rowOff>
    </xdr:from>
    <xdr:to>
      <xdr:col>45</xdr:col>
      <xdr:colOff>177800</xdr:colOff>
      <xdr:row>35</xdr:row>
      <xdr:rowOff>166628</xdr:rowOff>
    </xdr:to>
    <xdr:cxnSp macro="">
      <xdr:nvCxnSpPr>
        <xdr:cNvPr id="133" name="直線コネクタ 132"/>
        <xdr:cNvCxnSpPr/>
      </xdr:nvCxnSpPr>
      <xdr:spPr>
        <a:xfrm flipV="1">
          <a:off x="6924040" y="6024002"/>
          <a:ext cx="78994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129772</xdr:rowOff>
    </xdr:from>
    <xdr:to>
      <xdr:col>36</xdr:col>
      <xdr:colOff>165100</xdr:colOff>
      <xdr:row>36</xdr:row>
      <xdr:rowOff>59922</xdr:rowOff>
    </xdr:to>
    <xdr:sp macro="" textlink="">
      <xdr:nvSpPr>
        <xdr:cNvPr id="134" name="楕円 133"/>
        <xdr:cNvSpPr/>
      </xdr:nvSpPr>
      <xdr:spPr>
        <a:xfrm>
          <a:off x="6098540" y="5997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166628</xdr:rowOff>
    </xdr:from>
    <xdr:to>
      <xdr:col>41</xdr:col>
      <xdr:colOff>50800</xdr:colOff>
      <xdr:row>36</xdr:row>
      <xdr:rowOff>9122</xdr:rowOff>
    </xdr:to>
    <xdr:cxnSp macro="">
      <xdr:nvCxnSpPr>
        <xdr:cNvPr id="135" name="直線コネクタ 134"/>
        <xdr:cNvCxnSpPr/>
      </xdr:nvCxnSpPr>
      <xdr:spPr>
        <a:xfrm flipV="1">
          <a:off x="6149340" y="6034028"/>
          <a:ext cx="7747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36" name="n_1aveValue【道路】&#10;一人当たり延長"/>
        <xdr:cNvSpPr txBox="1"/>
      </xdr:nvSpPr>
      <xdr:spPr>
        <a:xfrm>
          <a:off x="8239271" y="65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37" name="n_2aveValue【道路】&#10;一人当たり延長"/>
        <xdr:cNvSpPr txBox="1"/>
      </xdr:nvSpPr>
      <xdr:spPr>
        <a:xfrm>
          <a:off x="7477271" y="655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38" name="n_3aveValue【道路】&#10;一人当たり延長"/>
        <xdr:cNvSpPr txBox="1"/>
      </xdr:nvSpPr>
      <xdr:spPr>
        <a:xfrm>
          <a:off x="6702571" y="65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39" name="n_4aveValue【道路】&#10;一人当たり延長"/>
        <xdr:cNvSpPr txBox="1"/>
      </xdr:nvSpPr>
      <xdr:spPr>
        <a:xfrm>
          <a:off x="5905011" y="65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42649</xdr:rowOff>
    </xdr:from>
    <xdr:ext cx="534377" cy="259045"/>
    <xdr:sp macro="" textlink="">
      <xdr:nvSpPr>
        <xdr:cNvPr id="140" name="n_1mainValue【道路】&#10;一人当たり延長"/>
        <xdr:cNvSpPr txBox="1"/>
      </xdr:nvSpPr>
      <xdr:spPr>
        <a:xfrm>
          <a:off x="8239271" y="574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52479</xdr:rowOff>
    </xdr:from>
    <xdr:ext cx="534377" cy="259045"/>
    <xdr:sp macro="" textlink="">
      <xdr:nvSpPr>
        <xdr:cNvPr id="141" name="n_2mainValue【道路】&#10;一人当たり延長"/>
        <xdr:cNvSpPr txBox="1"/>
      </xdr:nvSpPr>
      <xdr:spPr>
        <a:xfrm>
          <a:off x="7477271" y="57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62505</xdr:rowOff>
    </xdr:from>
    <xdr:ext cx="534377" cy="259045"/>
    <xdr:sp macro="" textlink="">
      <xdr:nvSpPr>
        <xdr:cNvPr id="142" name="n_3mainValue【道路】&#10;一人当たり延長"/>
        <xdr:cNvSpPr txBox="1"/>
      </xdr:nvSpPr>
      <xdr:spPr>
        <a:xfrm>
          <a:off x="6702571" y="576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76449</xdr:rowOff>
    </xdr:from>
    <xdr:ext cx="534377" cy="259045"/>
    <xdr:sp macro="" textlink="">
      <xdr:nvSpPr>
        <xdr:cNvPr id="143" name="n_4mainValue【道路】&#10;一人当たり延長"/>
        <xdr:cNvSpPr txBox="1"/>
      </xdr:nvSpPr>
      <xdr:spPr>
        <a:xfrm>
          <a:off x="5905011" y="5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66" name="直線コネクタ 165"/>
        <xdr:cNvCxnSpPr/>
      </xdr:nvCxnSpPr>
      <xdr:spPr>
        <a:xfrm flipV="1">
          <a:off x="4086225" y="9476994"/>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67" name="【橋りょう・トンネル】&#10;有形固定資産減価償却率最小値テキスト"/>
        <xdr:cNvSpPr txBox="1"/>
      </xdr:nvSpPr>
      <xdr:spPr>
        <a:xfrm>
          <a:off x="41249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68" name="直線コネクタ 167"/>
        <xdr:cNvCxnSpPr/>
      </xdr:nvCxnSpPr>
      <xdr:spPr>
        <a:xfrm>
          <a:off x="402082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69" name="【橋りょう・トンネル】&#10;有形固定資産減価償却率最大値テキスト"/>
        <xdr:cNvSpPr txBox="1"/>
      </xdr:nvSpPr>
      <xdr:spPr>
        <a:xfrm>
          <a:off x="4124960" y="925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0" name="直線コネクタ 169"/>
        <xdr:cNvCxnSpPr/>
      </xdr:nvCxnSpPr>
      <xdr:spPr>
        <a:xfrm>
          <a:off x="4020820" y="9476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1" name="【橋りょう・トンネル】&#10;有形固定資産減価償却率平均値テキスト"/>
        <xdr:cNvSpPr txBox="1"/>
      </xdr:nvSpPr>
      <xdr:spPr>
        <a:xfrm>
          <a:off x="4124960" y="1032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2" name="フローチャート: 判断 171"/>
        <xdr:cNvSpPr/>
      </xdr:nvSpPr>
      <xdr:spPr>
        <a:xfrm>
          <a:off x="403606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3" name="フローチャート: 判断 172"/>
        <xdr:cNvSpPr/>
      </xdr:nvSpPr>
      <xdr:spPr>
        <a:xfrm>
          <a:off x="3312160" y="10310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74" name="フローチャート: 判断 173"/>
        <xdr:cNvSpPr/>
      </xdr:nvSpPr>
      <xdr:spPr>
        <a:xfrm>
          <a:off x="2514600" y="102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75" name="フローチャート: 判断 174"/>
        <xdr:cNvSpPr/>
      </xdr:nvSpPr>
      <xdr:spPr>
        <a:xfrm>
          <a:off x="1739900" y="1023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76" name="フローチャート: 判断 175"/>
        <xdr:cNvSpPr/>
      </xdr:nvSpPr>
      <xdr:spPr>
        <a:xfrm>
          <a:off x="965200" y="102179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58928</xdr:rowOff>
    </xdr:from>
    <xdr:to>
      <xdr:col>20</xdr:col>
      <xdr:colOff>38100</xdr:colOff>
      <xdr:row>59</xdr:row>
      <xdr:rowOff>160528</xdr:rowOff>
    </xdr:to>
    <xdr:sp macro="" textlink="">
      <xdr:nvSpPr>
        <xdr:cNvPr id="182" name="楕円 181"/>
        <xdr:cNvSpPr/>
      </xdr:nvSpPr>
      <xdr:spPr>
        <a:xfrm>
          <a:off x="3312160" y="99496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38354</xdr:rowOff>
    </xdr:from>
    <xdr:to>
      <xdr:col>15</xdr:col>
      <xdr:colOff>101600</xdr:colOff>
      <xdr:row>59</xdr:row>
      <xdr:rowOff>139954</xdr:rowOff>
    </xdr:to>
    <xdr:sp macro="" textlink="">
      <xdr:nvSpPr>
        <xdr:cNvPr id="183" name="楕円 182"/>
        <xdr:cNvSpPr/>
      </xdr:nvSpPr>
      <xdr:spPr>
        <a:xfrm>
          <a:off x="2514600" y="99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89154</xdr:rowOff>
    </xdr:from>
    <xdr:to>
      <xdr:col>19</xdr:col>
      <xdr:colOff>177800</xdr:colOff>
      <xdr:row>59</xdr:row>
      <xdr:rowOff>109728</xdr:rowOff>
    </xdr:to>
    <xdr:cxnSp macro="">
      <xdr:nvCxnSpPr>
        <xdr:cNvPr id="184" name="直線コネクタ 183"/>
        <xdr:cNvCxnSpPr/>
      </xdr:nvCxnSpPr>
      <xdr:spPr>
        <a:xfrm>
          <a:off x="2565400" y="9979914"/>
          <a:ext cx="78994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22352</xdr:rowOff>
    </xdr:from>
    <xdr:to>
      <xdr:col>10</xdr:col>
      <xdr:colOff>165100</xdr:colOff>
      <xdr:row>59</xdr:row>
      <xdr:rowOff>123952</xdr:rowOff>
    </xdr:to>
    <xdr:sp macro="" textlink="">
      <xdr:nvSpPr>
        <xdr:cNvPr id="185" name="楕円 184"/>
        <xdr:cNvSpPr/>
      </xdr:nvSpPr>
      <xdr:spPr>
        <a:xfrm>
          <a:off x="1739900" y="99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73152</xdr:rowOff>
    </xdr:from>
    <xdr:to>
      <xdr:col>15</xdr:col>
      <xdr:colOff>50800</xdr:colOff>
      <xdr:row>59</xdr:row>
      <xdr:rowOff>89154</xdr:rowOff>
    </xdr:to>
    <xdr:cxnSp macro="">
      <xdr:nvCxnSpPr>
        <xdr:cNvPr id="186" name="直線コネクタ 185"/>
        <xdr:cNvCxnSpPr/>
      </xdr:nvCxnSpPr>
      <xdr:spPr>
        <a:xfrm>
          <a:off x="1790700" y="9963912"/>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87" name="楕円 186"/>
        <xdr:cNvSpPr/>
      </xdr:nvSpPr>
      <xdr:spPr>
        <a:xfrm>
          <a:off x="965200" y="9931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73152</xdr:rowOff>
    </xdr:from>
    <xdr:to>
      <xdr:col>10</xdr:col>
      <xdr:colOff>114300</xdr:colOff>
      <xdr:row>59</xdr:row>
      <xdr:rowOff>91440</xdr:rowOff>
    </xdr:to>
    <xdr:cxnSp macro="">
      <xdr:nvCxnSpPr>
        <xdr:cNvPr id="188" name="直線コネクタ 187"/>
        <xdr:cNvCxnSpPr/>
      </xdr:nvCxnSpPr>
      <xdr:spPr>
        <a:xfrm flipV="1">
          <a:off x="1008380" y="9963912"/>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89" name="n_1aveValue【橋りょう・トンネル】&#10;有形固定資産減価償却率"/>
        <xdr:cNvSpPr txBox="1"/>
      </xdr:nvSpPr>
      <xdr:spPr>
        <a:xfrm>
          <a:off x="3170564" y="103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0" name="n_2aveValue【橋りょう・トンネル】&#10;有形固定資産減価償却率"/>
        <xdr:cNvSpPr txBox="1"/>
      </xdr:nvSpPr>
      <xdr:spPr>
        <a:xfrm>
          <a:off x="2385704" y="1035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191" name="n_3aveValue【橋りょう・トンネル】&#10;有形固定資産減価償却率"/>
        <xdr:cNvSpPr txBox="1"/>
      </xdr:nvSpPr>
      <xdr:spPr>
        <a:xfrm>
          <a:off x="1611004" y="1032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192" name="n_4aveValue【橋りょう・トンネル】&#10;有形固定資産減価償却率"/>
        <xdr:cNvSpPr txBox="1"/>
      </xdr:nvSpPr>
      <xdr:spPr>
        <a:xfrm>
          <a:off x="836304" y="1030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5605</xdr:rowOff>
    </xdr:from>
    <xdr:ext cx="405111" cy="259045"/>
    <xdr:sp macro="" textlink="">
      <xdr:nvSpPr>
        <xdr:cNvPr id="193" name="n_1mainValue【橋りょう・トンネル】&#10;有形固定資産減価償却率"/>
        <xdr:cNvSpPr txBox="1"/>
      </xdr:nvSpPr>
      <xdr:spPr>
        <a:xfrm>
          <a:off x="3170564" y="97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156481</xdr:rowOff>
    </xdr:from>
    <xdr:ext cx="405111" cy="259045"/>
    <xdr:sp macro="" textlink="">
      <xdr:nvSpPr>
        <xdr:cNvPr id="194" name="n_2mainValue【橋りょう・トンネル】&#10;有形固定資産減価償却率"/>
        <xdr:cNvSpPr txBox="1"/>
      </xdr:nvSpPr>
      <xdr:spPr>
        <a:xfrm>
          <a:off x="2385704" y="971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140479</xdr:rowOff>
    </xdr:from>
    <xdr:ext cx="405111" cy="259045"/>
    <xdr:sp macro="" textlink="">
      <xdr:nvSpPr>
        <xdr:cNvPr id="195" name="n_3mainValue【橋りょう・トンネル】&#10;有形固定資産減価償却率"/>
        <xdr:cNvSpPr txBox="1"/>
      </xdr:nvSpPr>
      <xdr:spPr>
        <a:xfrm>
          <a:off x="161100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196" name="n_4mainValue【橋りょう・トンネル】&#10;有形固定資産減価償却率"/>
        <xdr:cNvSpPr txBox="1"/>
      </xdr:nvSpPr>
      <xdr:spPr>
        <a:xfrm>
          <a:off x="83630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0" name="直線コネクタ 219"/>
        <xdr:cNvCxnSpPr/>
      </xdr:nvCxnSpPr>
      <xdr:spPr>
        <a:xfrm flipV="1">
          <a:off x="9219565" y="9481768"/>
          <a:ext cx="0" cy="1321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21" name="【橋りょう・トンネル】&#10;一人当たり有形固定資産（償却資産）額最小値テキスト"/>
        <xdr:cNvSpPr txBox="1"/>
      </xdr:nvSpPr>
      <xdr:spPr>
        <a:xfrm>
          <a:off x="9258300" y="1080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22" name="直線コネクタ 221"/>
        <xdr:cNvCxnSpPr/>
      </xdr:nvCxnSpPr>
      <xdr:spPr>
        <a:xfrm>
          <a:off x="9154160" y="10803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23" name="【橋りょう・トンネル】&#10;一人当たり有形固定資産（償却資産）額最大値テキスト"/>
        <xdr:cNvSpPr txBox="1"/>
      </xdr:nvSpPr>
      <xdr:spPr>
        <a:xfrm>
          <a:off x="9258300" y="9260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24" name="直線コネクタ 223"/>
        <xdr:cNvCxnSpPr/>
      </xdr:nvCxnSpPr>
      <xdr:spPr>
        <a:xfrm>
          <a:off x="9154160" y="9481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4577</xdr:rowOff>
    </xdr:from>
    <xdr:ext cx="599010" cy="259045"/>
    <xdr:sp macro="" textlink="">
      <xdr:nvSpPr>
        <xdr:cNvPr id="225" name="【橋りょう・トンネル】&#10;一人当たり有形固定資産（償却資産）額平均値テキスト"/>
        <xdr:cNvSpPr txBox="1"/>
      </xdr:nvSpPr>
      <xdr:spPr>
        <a:xfrm>
          <a:off x="9258300" y="1056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26" name="フローチャート: 判断 225"/>
        <xdr:cNvSpPr/>
      </xdr:nvSpPr>
      <xdr:spPr>
        <a:xfrm>
          <a:off x="9192260" y="10587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27" name="フローチャート: 判断 226"/>
        <xdr:cNvSpPr/>
      </xdr:nvSpPr>
      <xdr:spPr>
        <a:xfrm>
          <a:off x="8445500" y="1062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28" name="フローチャート: 判断 227"/>
        <xdr:cNvSpPr/>
      </xdr:nvSpPr>
      <xdr:spPr>
        <a:xfrm>
          <a:off x="7670800" y="10632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29" name="フローチャート: 判断 228"/>
        <xdr:cNvSpPr/>
      </xdr:nvSpPr>
      <xdr:spPr>
        <a:xfrm>
          <a:off x="6873240" y="10631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0" name="フローチャート: 判断 229"/>
        <xdr:cNvSpPr/>
      </xdr:nvSpPr>
      <xdr:spPr>
        <a:xfrm>
          <a:off x="6098540" y="1063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88685</xdr:rowOff>
    </xdr:from>
    <xdr:to>
      <xdr:col>50</xdr:col>
      <xdr:colOff>165100</xdr:colOff>
      <xdr:row>64</xdr:row>
      <xdr:rowOff>18835</xdr:rowOff>
    </xdr:to>
    <xdr:sp macro="" textlink="">
      <xdr:nvSpPr>
        <xdr:cNvPr id="236" name="楕円 235"/>
        <xdr:cNvSpPr/>
      </xdr:nvSpPr>
      <xdr:spPr>
        <a:xfrm>
          <a:off x="8445500" y="1065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91196</xdr:rowOff>
    </xdr:from>
    <xdr:to>
      <xdr:col>46</xdr:col>
      <xdr:colOff>38100</xdr:colOff>
      <xdr:row>64</xdr:row>
      <xdr:rowOff>21346</xdr:rowOff>
    </xdr:to>
    <xdr:sp macro="" textlink="">
      <xdr:nvSpPr>
        <xdr:cNvPr id="237" name="楕円 236"/>
        <xdr:cNvSpPr/>
      </xdr:nvSpPr>
      <xdr:spPr>
        <a:xfrm>
          <a:off x="7670800" y="10652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139485</xdr:rowOff>
    </xdr:from>
    <xdr:to>
      <xdr:col>50</xdr:col>
      <xdr:colOff>114300</xdr:colOff>
      <xdr:row>63</xdr:row>
      <xdr:rowOff>141996</xdr:rowOff>
    </xdr:to>
    <xdr:cxnSp macro="">
      <xdr:nvCxnSpPr>
        <xdr:cNvPr id="238" name="直線コネクタ 237"/>
        <xdr:cNvCxnSpPr/>
      </xdr:nvCxnSpPr>
      <xdr:spPr>
        <a:xfrm flipV="1">
          <a:off x="7713980" y="10700805"/>
          <a:ext cx="782320" cy="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92611</xdr:rowOff>
    </xdr:from>
    <xdr:to>
      <xdr:col>41</xdr:col>
      <xdr:colOff>101600</xdr:colOff>
      <xdr:row>64</xdr:row>
      <xdr:rowOff>22761</xdr:rowOff>
    </xdr:to>
    <xdr:sp macro="" textlink="">
      <xdr:nvSpPr>
        <xdr:cNvPr id="239" name="楕円 238"/>
        <xdr:cNvSpPr/>
      </xdr:nvSpPr>
      <xdr:spPr>
        <a:xfrm>
          <a:off x="6873240" y="10653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141996</xdr:rowOff>
    </xdr:from>
    <xdr:to>
      <xdr:col>45</xdr:col>
      <xdr:colOff>177800</xdr:colOff>
      <xdr:row>63</xdr:row>
      <xdr:rowOff>143411</xdr:rowOff>
    </xdr:to>
    <xdr:cxnSp macro="">
      <xdr:nvCxnSpPr>
        <xdr:cNvPr id="240" name="直線コネクタ 239"/>
        <xdr:cNvCxnSpPr/>
      </xdr:nvCxnSpPr>
      <xdr:spPr>
        <a:xfrm flipV="1">
          <a:off x="6924040" y="10703316"/>
          <a:ext cx="78994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99151</xdr:rowOff>
    </xdr:from>
    <xdr:to>
      <xdr:col>36</xdr:col>
      <xdr:colOff>165100</xdr:colOff>
      <xdr:row>64</xdr:row>
      <xdr:rowOff>29301</xdr:rowOff>
    </xdr:to>
    <xdr:sp macro="" textlink="">
      <xdr:nvSpPr>
        <xdr:cNvPr id="241" name="楕円 240"/>
        <xdr:cNvSpPr/>
      </xdr:nvSpPr>
      <xdr:spPr>
        <a:xfrm>
          <a:off x="6098540" y="106604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143411</xdr:rowOff>
    </xdr:from>
    <xdr:to>
      <xdr:col>41</xdr:col>
      <xdr:colOff>50800</xdr:colOff>
      <xdr:row>63</xdr:row>
      <xdr:rowOff>149951</xdr:rowOff>
    </xdr:to>
    <xdr:cxnSp macro="">
      <xdr:nvCxnSpPr>
        <xdr:cNvPr id="242" name="直線コネクタ 241"/>
        <xdr:cNvCxnSpPr/>
      </xdr:nvCxnSpPr>
      <xdr:spPr>
        <a:xfrm flipV="1">
          <a:off x="6149340" y="10704731"/>
          <a:ext cx="7747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43" name="n_1aveValue【橋りょう・トンネル】&#10;一人当たり有形固定資産（償却資産）額"/>
        <xdr:cNvSpPr txBox="1"/>
      </xdr:nvSpPr>
      <xdr:spPr>
        <a:xfrm>
          <a:off x="8214575" y="1040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44" name="n_2aveValue【橋りょう・トンネル】&#10;一人当たり有形固定資産（償却資産）額"/>
        <xdr:cNvSpPr txBox="1"/>
      </xdr:nvSpPr>
      <xdr:spPr>
        <a:xfrm>
          <a:off x="7444955" y="1041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45" name="n_3aveValue【橋りょう・トンネル】&#10;一人当たり有形固定資産（償却資産）額"/>
        <xdr:cNvSpPr txBox="1"/>
      </xdr:nvSpPr>
      <xdr:spPr>
        <a:xfrm>
          <a:off x="6670255" y="104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46" name="n_4aveValue【橋りょう・トンネル】&#10;一人当たり有形固定資産（償却資産）額"/>
        <xdr:cNvSpPr txBox="1"/>
      </xdr:nvSpPr>
      <xdr:spPr>
        <a:xfrm>
          <a:off x="5872695" y="104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9962</xdr:rowOff>
    </xdr:from>
    <xdr:ext cx="599010" cy="259045"/>
    <xdr:sp macro="" textlink="">
      <xdr:nvSpPr>
        <xdr:cNvPr id="247" name="n_1mainValue【橋りょう・トンネル】&#10;一人当たり有形固定資産（償却資産）額"/>
        <xdr:cNvSpPr txBox="1"/>
      </xdr:nvSpPr>
      <xdr:spPr>
        <a:xfrm>
          <a:off x="8214575" y="1073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12473</xdr:rowOff>
    </xdr:from>
    <xdr:ext cx="599010" cy="259045"/>
    <xdr:sp macro="" textlink="">
      <xdr:nvSpPr>
        <xdr:cNvPr id="248" name="n_2mainValue【橋りょう・トンネル】&#10;一人当たり有形固定資産（償却資産）額"/>
        <xdr:cNvSpPr txBox="1"/>
      </xdr:nvSpPr>
      <xdr:spPr>
        <a:xfrm>
          <a:off x="7444955" y="1074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13888</xdr:rowOff>
    </xdr:from>
    <xdr:ext cx="599010" cy="259045"/>
    <xdr:sp macro="" textlink="">
      <xdr:nvSpPr>
        <xdr:cNvPr id="249" name="n_3mainValue【橋りょう・トンネル】&#10;一人当たり有形固定資産（償却資産）額"/>
        <xdr:cNvSpPr txBox="1"/>
      </xdr:nvSpPr>
      <xdr:spPr>
        <a:xfrm>
          <a:off x="6670255" y="1074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20428</xdr:rowOff>
    </xdr:from>
    <xdr:ext cx="599010" cy="259045"/>
    <xdr:sp macro="" textlink="">
      <xdr:nvSpPr>
        <xdr:cNvPr id="250" name="n_4mainValue【橋りょう・トンネル】&#10;一人当たり有形固定資産（償却資産）額"/>
        <xdr:cNvSpPr txBox="1"/>
      </xdr:nvSpPr>
      <xdr:spPr>
        <a:xfrm>
          <a:off x="5872695" y="1074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76" name="直線コネクタ 275"/>
        <xdr:cNvCxnSpPr/>
      </xdr:nvCxnSpPr>
      <xdr:spPr>
        <a:xfrm flipV="1">
          <a:off x="4086225" y="13105856"/>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77" name="【公営住宅】&#10;有形固定資産減価償却率最小値テキスト"/>
        <xdr:cNvSpPr txBox="1"/>
      </xdr:nvSpPr>
      <xdr:spPr>
        <a:xfrm>
          <a:off x="4124960" y="1448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78" name="直線コネクタ 277"/>
        <xdr:cNvCxnSpPr/>
      </xdr:nvCxnSpPr>
      <xdr:spPr>
        <a:xfrm>
          <a:off x="402082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79" name="【公営住宅】&#10;有形固定資産減価償却率最大値テキスト"/>
        <xdr:cNvSpPr txBox="1"/>
      </xdr:nvSpPr>
      <xdr:spPr>
        <a:xfrm>
          <a:off x="4124960" y="12888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80" name="直線コネクタ 279"/>
        <xdr:cNvCxnSpPr/>
      </xdr:nvCxnSpPr>
      <xdr:spPr>
        <a:xfrm>
          <a:off x="4020820" y="131058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81" name="【公営住宅】&#10;有形固定資産減価償却率平均値テキスト"/>
        <xdr:cNvSpPr txBox="1"/>
      </xdr:nvSpPr>
      <xdr:spPr>
        <a:xfrm>
          <a:off x="4124960" y="140104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82" name="フローチャート: 判断 281"/>
        <xdr:cNvSpPr/>
      </xdr:nvSpPr>
      <xdr:spPr>
        <a:xfrm>
          <a:off x="4036060" y="140320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83" name="フローチャート: 判断 282"/>
        <xdr:cNvSpPr/>
      </xdr:nvSpPr>
      <xdr:spPr>
        <a:xfrm>
          <a:off x="3312160" y="140320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84" name="フローチャート: 判断 283"/>
        <xdr:cNvSpPr/>
      </xdr:nvSpPr>
      <xdr:spPr>
        <a:xfrm>
          <a:off x="2514600" y="14018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85" name="フローチャート: 判断 284"/>
        <xdr:cNvSpPr/>
      </xdr:nvSpPr>
      <xdr:spPr>
        <a:xfrm>
          <a:off x="173990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86" name="フローチャート: 判断 285"/>
        <xdr:cNvSpPr/>
      </xdr:nvSpPr>
      <xdr:spPr>
        <a:xfrm>
          <a:off x="965200" y="139977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140788</xdr:rowOff>
    </xdr:from>
    <xdr:to>
      <xdr:col>20</xdr:col>
      <xdr:colOff>38100</xdr:colOff>
      <xdr:row>83</xdr:row>
      <xdr:rowOff>70938</xdr:rowOff>
    </xdr:to>
    <xdr:sp macro="" textlink="">
      <xdr:nvSpPr>
        <xdr:cNvPr id="292" name="楕円 291"/>
        <xdr:cNvSpPr/>
      </xdr:nvSpPr>
      <xdr:spPr>
        <a:xfrm>
          <a:off x="3312160" y="13887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119562</xdr:rowOff>
    </xdr:from>
    <xdr:to>
      <xdr:col>15</xdr:col>
      <xdr:colOff>101600</xdr:colOff>
      <xdr:row>83</xdr:row>
      <xdr:rowOff>49712</xdr:rowOff>
    </xdr:to>
    <xdr:sp macro="" textlink="">
      <xdr:nvSpPr>
        <xdr:cNvPr id="293" name="楕円 292"/>
        <xdr:cNvSpPr/>
      </xdr:nvSpPr>
      <xdr:spPr>
        <a:xfrm>
          <a:off x="2514600" y="1386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170362</xdr:rowOff>
    </xdr:from>
    <xdr:to>
      <xdr:col>19</xdr:col>
      <xdr:colOff>177800</xdr:colOff>
      <xdr:row>83</xdr:row>
      <xdr:rowOff>20138</xdr:rowOff>
    </xdr:to>
    <xdr:cxnSp macro="">
      <xdr:nvCxnSpPr>
        <xdr:cNvPr id="294" name="直線コネクタ 293"/>
        <xdr:cNvCxnSpPr/>
      </xdr:nvCxnSpPr>
      <xdr:spPr>
        <a:xfrm>
          <a:off x="2565400" y="13916842"/>
          <a:ext cx="78994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295" name="楕円 294"/>
        <xdr:cNvSpPr/>
      </xdr:nvSpPr>
      <xdr:spPr>
        <a:xfrm>
          <a:off x="1739900" y="1382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82</xdr:row>
      <xdr:rowOff>170362</xdr:rowOff>
    </xdr:to>
    <xdr:cxnSp macro="">
      <xdr:nvCxnSpPr>
        <xdr:cNvPr id="296" name="直線コネクタ 295"/>
        <xdr:cNvCxnSpPr/>
      </xdr:nvCxnSpPr>
      <xdr:spPr>
        <a:xfrm>
          <a:off x="1790700" y="13876019"/>
          <a:ext cx="7747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150586</xdr:rowOff>
    </xdr:from>
    <xdr:to>
      <xdr:col>6</xdr:col>
      <xdr:colOff>38100</xdr:colOff>
      <xdr:row>83</xdr:row>
      <xdr:rowOff>80736</xdr:rowOff>
    </xdr:to>
    <xdr:sp macro="" textlink="">
      <xdr:nvSpPr>
        <xdr:cNvPr id="297" name="楕円 296"/>
        <xdr:cNvSpPr/>
      </xdr:nvSpPr>
      <xdr:spPr>
        <a:xfrm>
          <a:off x="965200" y="138970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129539</xdr:rowOff>
    </xdr:from>
    <xdr:to>
      <xdr:col>10</xdr:col>
      <xdr:colOff>114300</xdr:colOff>
      <xdr:row>83</xdr:row>
      <xdr:rowOff>29936</xdr:rowOff>
    </xdr:to>
    <xdr:cxnSp macro="">
      <xdr:nvCxnSpPr>
        <xdr:cNvPr id="298" name="直線コネクタ 297"/>
        <xdr:cNvCxnSpPr/>
      </xdr:nvCxnSpPr>
      <xdr:spPr>
        <a:xfrm flipV="1">
          <a:off x="1008380" y="13876019"/>
          <a:ext cx="782320" cy="6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299" name="n_1aveValue【公営住宅】&#10;有形固定資産減価償却率"/>
        <xdr:cNvSpPr txBox="1"/>
      </xdr:nvSpPr>
      <xdr:spPr>
        <a:xfrm>
          <a:off x="3170564" y="1412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00" name="n_2aveValue【公営住宅】&#10;有形固定資産減価償却率"/>
        <xdr:cNvSpPr txBox="1"/>
      </xdr:nvSpPr>
      <xdr:spPr>
        <a:xfrm>
          <a:off x="2385704" y="1410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01" name="n_3aveValue【公営住宅】&#10;有形固定資産減価償却率"/>
        <xdr:cNvSpPr txBox="1"/>
      </xdr:nvSpPr>
      <xdr:spPr>
        <a:xfrm>
          <a:off x="1611004" y="140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02" name="n_4aveValue【公営住宅】&#10;有形固定資産減価償却率"/>
        <xdr:cNvSpPr txBox="1"/>
      </xdr:nvSpPr>
      <xdr:spPr>
        <a:xfrm>
          <a:off x="836304" y="1408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87465</xdr:rowOff>
    </xdr:from>
    <xdr:ext cx="405111" cy="259045"/>
    <xdr:sp macro="" textlink="">
      <xdr:nvSpPr>
        <xdr:cNvPr id="303" name="n_1mainValue【公営住宅】&#10;有形固定資産減価償却率"/>
        <xdr:cNvSpPr txBox="1"/>
      </xdr:nvSpPr>
      <xdr:spPr>
        <a:xfrm>
          <a:off x="3170564" y="1366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66239</xdr:rowOff>
    </xdr:from>
    <xdr:ext cx="405111" cy="259045"/>
    <xdr:sp macro="" textlink="">
      <xdr:nvSpPr>
        <xdr:cNvPr id="304" name="n_2mainValue【公営住宅】&#10;有形固定資産減価償却率"/>
        <xdr:cNvSpPr txBox="1"/>
      </xdr:nvSpPr>
      <xdr:spPr>
        <a:xfrm>
          <a:off x="238570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05" name="n_3mainValue【公営住宅】&#10;有形固定資産減価償却率"/>
        <xdr:cNvSpPr txBox="1"/>
      </xdr:nvSpPr>
      <xdr:spPr>
        <a:xfrm>
          <a:off x="161100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97263</xdr:rowOff>
    </xdr:from>
    <xdr:ext cx="405111" cy="259045"/>
    <xdr:sp macro="" textlink="">
      <xdr:nvSpPr>
        <xdr:cNvPr id="306" name="n_4mainValue【公営住宅】&#10;有形固定資産減価償却率"/>
        <xdr:cNvSpPr txBox="1"/>
      </xdr:nvSpPr>
      <xdr:spPr>
        <a:xfrm>
          <a:off x="83630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0" name="テキスト ボックス 319"/>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2" name="テキスト ボックス 321"/>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4" name="テキスト ボックス 323"/>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28" name="直線コネクタ 327"/>
        <xdr:cNvCxnSpPr/>
      </xdr:nvCxnSpPr>
      <xdr:spPr>
        <a:xfrm flipV="1">
          <a:off x="9219565" y="13084760"/>
          <a:ext cx="0" cy="1368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9" name="【公営住宅】&#10;一人当たり面積最小値テキスト"/>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0" name="直線コネクタ 329"/>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31" name="【公営住宅】&#10;一人当たり面積最大値テキスト"/>
        <xdr:cNvSpPr txBox="1"/>
      </xdr:nvSpPr>
      <xdr:spPr>
        <a:xfrm>
          <a:off x="9258300" y="1286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32" name="直線コネクタ 331"/>
        <xdr:cNvCxnSpPr/>
      </xdr:nvCxnSpPr>
      <xdr:spPr>
        <a:xfrm>
          <a:off x="9154160" y="13084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33" name="【公営住宅】&#10;一人当たり面積平均値テキスト"/>
        <xdr:cNvSpPr txBox="1"/>
      </xdr:nvSpPr>
      <xdr:spPr>
        <a:xfrm>
          <a:off x="9258300" y="14027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34" name="フローチャート: 判断 333"/>
        <xdr:cNvSpPr/>
      </xdr:nvSpPr>
      <xdr:spPr>
        <a:xfrm>
          <a:off x="9192260" y="14049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35" name="フローチャート: 判断 334"/>
        <xdr:cNvSpPr/>
      </xdr:nvSpPr>
      <xdr:spPr>
        <a:xfrm>
          <a:off x="8445500" y="140701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36" name="フローチャート: 判断 335"/>
        <xdr:cNvSpPr/>
      </xdr:nvSpPr>
      <xdr:spPr>
        <a:xfrm>
          <a:off x="7670800" y="14075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37" name="フローチャート: 判断 336"/>
        <xdr:cNvSpPr/>
      </xdr:nvSpPr>
      <xdr:spPr>
        <a:xfrm>
          <a:off x="6873240" y="140769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38" name="フローチャート: 判断 337"/>
        <xdr:cNvSpPr/>
      </xdr:nvSpPr>
      <xdr:spPr>
        <a:xfrm>
          <a:off x="6098540" y="14068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13360</xdr:rowOff>
    </xdr:from>
    <xdr:to>
      <xdr:col>50</xdr:col>
      <xdr:colOff>165100</xdr:colOff>
      <xdr:row>84</xdr:row>
      <xdr:rowOff>114960</xdr:rowOff>
    </xdr:to>
    <xdr:sp macro="" textlink="">
      <xdr:nvSpPr>
        <xdr:cNvPr id="344" name="楕円 343"/>
        <xdr:cNvSpPr/>
      </xdr:nvSpPr>
      <xdr:spPr>
        <a:xfrm>
          <a:off x="8445500" y="140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16103</xdr:rowOff>
    </xdr:from>
    <xdr:to>
      <xdr:col>46</xdr:col>
      <xdr:colOff>38100</xdr:colOff>
      <xdr:row>84</xdr:row>
      <xdr:rowOff>117703</xdr:rowOff>
    </xdr:to>
    <xdr:sp macro="" textlink="">
      <xdr:nvSpPr>
        <xdr:cNvPr id="345" name="楕円 344"/>
        <xdr:cNvSpPr/>
      </xdr:nvSpPr>
      <xdr:spPr>
        <a:xfrm>
          <a:off x="7670800" y="140978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64160</xdr:rowOff>
    </xdr:from>
    <xdr:to>
      <xdr:col>50</xdr:col>
      <xdr:colOff>114300</xdr:colOff>
      <xdr:row>84</xdr:row>
      <xdr:rowOff>66903</xdr:rowOff>
    </xdr:to>
    <xdr:cxnSp macro="">
      <xdr:nvCxnSpPr>
        <xdr:cNvPr id="346" name="直線コネクタ 345"/>
        <xdr:cNvCxnSpPr/>
      </xdr:nvCxnSpPr>
      <xdr:spPr>
        <a:xfrm flipV="1">
          <a:off x="7713980" y="14145920"/>
          <a:ext cx="78232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18390</xdr:rowOff>
    </xdr:from>
    <xdr:to>
      <xdr:col>41</xdr:col>
      <xdr:colOff>101600</xdr:colOff>
      <xdr:row>84</xdr:row>
      <xdr:rowOff>119990</xdr:rowOff>
    </xdr:to>
    <xdr:sp macro="" textlink="">
      <xdr:nvSpPr>
        <xdr:cNvPr id="347" name="楕円 346"/>
        <xdr:cNvSpPr/>
      </xdr:nvSpPr>
      <xdr:spPr>
        <a:xfrm>
          <a:off x="6873240" y="141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66903</xdr:rowOff>
    </xdr:from>
    <xdr:to>
      <xdr:col>45</xdr:col>
      <xdr:colOff>177800</xdr:colOff>
      <xdr:row>84</xdr:row>
      <xdr:rowOff>69190</xdr:rowOff>
    </xdr:to>
    <xdr:cxnSp macro="">
      <xdr:nvCxnSpPr>
        <xdr:cNvPr id="348" name="直線コネクタ 347"/>
        <xdr:cNvCxnSpPr/>
      </xdr:nvCxnSpPr>
      <xdr:spPr>
        <a:xfrm flipV="1">
          <a:off x="6924040" y="14148663"/>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32105</xdr:rowOff>
    </xdr:from>
    <xdr:to>
      <xdr:col>36</xdr:col>
      <xdr:colOff>165100</xdr:colOff>
      <xdr:row>84</xdr:row>
      <xdr:rowOff>133705</xdr:rowOff>
    </xdr:to>
    <xdr:sp macro="" textlink="">
      <xdr:nvSpPr>
        <xdr:cNvPr id="349" name="楕円 348"/>
        <xdr:cNvSpPr/>
      </xdr:nvSpPr>
      <xdr:spPr>
        <a:xfrm>
          <a:off x="6098540" y="141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69190</xdr:rowOff>
    </xdr:from>
    <xdr:to>
      <xdr:col>41</xdr:col>
      <xdr:colOff>50800</xdr:colOff>
      <xdr:row>84</xdr:row>
      <xdr:rowOff>82905</xdr:rowOff>
    </xdr:to>
    <xdr:cxnSp macro="">
      <xdr:nvCxnSpPr>
        <xdr:cNvPr id="350" name="直線コネクタ 349"/>
        <xdr:cNvCxnSpPr/>
      </xdr:nvCxnSpPr>
      <xdr:spPr>
        <a:xfrm flipV="1">
          <a:off x="6149340" y="14150950"/>
          <a:ext cx="7747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51" name="n_1aveValue【公営住宅】&#10;一人当たり面積"/>
        <xdr:cNvSpPr txBox="1"/>
      </xdr:nvSpPr>
      <xdr:spPr>
        <a:xfrm>
          <a:off x="8271587" y="1384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52" name="n_2aveValue【公営住宅】&#10;一人当たり面積"/>
        <xdr:cNvSpPr txBox="1"/>
      </xdr:nvSpPr>
      <xdr:spPr>
        <a:xfrm>
          <a:off x="7509587" y="138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53" name="n_3aveValue【公営住宅】&#10;一人当たり面積"/>
        <xdr:cNvSpPr txBox="1"/>
      </xdr:nvSpPr>
      <xdr:spPr>
        <a:xfrm>
          <a:off x="6712027" y="1385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54" name="n_4aveValue【公営住宅】&#10;一人当たり面積"/>
        <xdr:cNvSpPr txBox="1"/>
      </xdr:nvSpPr>
      <xdr:spPr>
        <a:xfrm>
          <a:off x="5937327"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106087</xdr:rowOff>
    </xdr:from>
    <xdr:ext cx="469744" cy="259045"/>
    <xdr:sp macro="" textlink="">
      <xdr:nvSpPr>
        <xdr:cNvPr id="355" name="n_1mainValue【公営住宅】&#10;一人当たり面積"/>
        <xdr:cNvSpPr txBox="1"/>
      </xdr:nvSpPr>
      <xdr:spPr>
        <a:xfrm>
          <a:off x="8271587" y="141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108830</xdr:rowOff>
    </xdr:from>
    <xdr:ext cx="469744" cy="259045"/>
    <xdr:sp macro="" textlink="">
      <xdr:nvSpPr>
        <xdr:cNvPr id="356" name="n_2mainValue【公営住宅】&#10;一人当たり面積"/>
        <xdr:cNvSpPr txBox="1"/>
      </xdr:nvSpPr>
      <xdr:spPr>
        <a:xfrm>
          <a:off x="7509587" y="14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111117</xdr:rowOff>
    </xdr:from>
    <xdr:ext cx="469744" cy="259045"/>
    <xdr:sp macro="" textlink="">
      <xdr:nvSpPr>
        <xdr:cNvPr id="357" name="n_3mainValue【公営住宅】&#10;一人当たり面積"/>
        <xdr:cNvSpPr txBox="1"/>
      </xdr:nvSpPr>
      <xdr:spPr>
        <a:xfrm>
          <a:off x="6712027" y="141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124832</xdr:rowOff>
    </xdr:from>
    <xdr:ext cx="469744" cy="259045"/>
    <xdr:sp macro="" textlink="">
      <xdr:nvSpPr>
        <xdr:cNvPr id="358" name="n_4mainValue【公営住宅】&#10;一人当たり面積"/>
        <xdr:cNvSpPr txBox="1"/>
      </xdr:nvSpPr>
      <xdr:spPr>
        <a:xfrm>
          <a:off x="5937327" y="1420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6" name="直線コネクタ 385"/>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7" name="テキスト ボックス 386"/>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8" name="直線コネクタ 387"/>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9" name="テキスト ボックス 388"/>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0" name="直線コネクタ 389"/>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1" name="テキスト ボックス 390"/>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2" name="直線コネクタ 391"/>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3" name="テキスト ボックス 392"/>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397" name="直線コネクタ 396"/>
        <xdr:cNvCxnSpPr/>
      </xdr:nvCxnSpPr>
      <xdr:spPr>
        <a:xfrm flipV="1">
          <a:off x="14375764" y="5902452"/>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398" name="【認定こども園・幼稚園・保育所】&#10;有形固定資産減価償却率最小値テキスト"/>
        <xdr:cNvSpPr txBox="1"/>
      </xdr:nvSpPr>
      <xdr:spPr>
        <a:xfrm>
          <a:off x="144145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399" name="直線コネクタ 398"/>
        <xdr:cNvCxnSpPr/>
      </xdr:nvCxnSpPr>
      <xdr:spPr>
        <a:xfrm>
          <a:off x="1428750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00" name="【認定こども園・幼稚園・保育所】&#10;有形固定資産減価償却率最大値テキスト"/>
        <xdr:cNvSpPr txBox="1"/>
      </xdr:nvSpPr>
      <xdr:spPr>
        <a:xfrm>
          <a:off x="14414500" y="568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01" name="直線コネクタ 400"/>
        <xdr:cNvCxnSpPr/>
      </xdr:nvCxnSpPr>
      <xdr:spPr>
        <a:xfrm>
          <a:off x="14287500" y="5902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02" name="【認定こども園・幼稚園・保育所】&#10;有形固定資産減価償却率平均値テキスト"/>
        <xdr:cNvSpPr txBox="1"/>
      </xdr:nvSpPr>
      <xdr:spPr>
        <a:xfrm>
          <a:off x="14414500" y="6350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03" name="フローチャート: 判断 402"/>
        <xdr:cNvSpPr/>
      </xdr:nvSpPr>
      <xdr:spPr>
        <a:xfrm>
          <a:off x="14325600" y="63720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04" name="フローチャート: 判断 403"/>
        <xdr:cNvSpPr/>
      </xdr:nvSpPr>
      <xdr:spPr>
        <a:xfrm>
          <a:off x="1357884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05" name="フローチャート: 判断 404"/>
        <xdr:cNvSpPr/>
      </xdr:nvSpPr>
      <xdr:spPr>
        <a:xfrm>
          <a:off x="12804140" y="63720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06" name="フローチャート: 判断 405"/>
        <xdr:cNvSpPr/>
      </xdr:nvSpPr>
      <xdr:spPr>
        <a:xfrm>
          <a:off x="12029440" y="6360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07" name="フローチャート: 判断 406"/>
        <xdr:cNvSpPr/>
      </xdr:nvSpPr>
      <xdr:spPr>
        <a:xfrm>
          <a:off x="11231880" y="6360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155702</xdr:rowOff>
    </xdr:from>
    <xdr:to>
      <xdr:col>81</xdr:col>
      <xdr:colOff>101600</xdr:colOff>
      <xdr:row>41</xdr:row>
      <xdr:rowOff>85852</xdr:rowOff>
    </xdr:to>
    <xdr:sp macro="" textlink="">
      <xdr:nvSpPr>
        <xdr:cNvPr id="413" name="楕円 412"/>
        <xdr:cNvSpPr/>
      </xdr:nvSpPr>
      <xdr:spPr>
        <a:xfrm>
          <a:off x="13578840" y="68613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167132</xdr:rowOff>
    </xdr:from>
    <xdr:to>
      <xdr:col>76</xdr:col>
      <xdr:colOff>165100</xdr:colOff>
      <xdr:row>41</xdr:row>
      <xdr:rowOff>97282</xdr:rowOff>
    </xdr:to>
    <xdr:sp macro="" textlink="">
      <xdr:nvSpPr>
        <xdr:cNvPr id="414" name="楕円 413"/>
        <xdr:cNvSpPr/>
      </xdr:nvSpPr>
      <xdr:spPr>
        <a:xfrm>
          <a:off x="12804140" y="6872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35052</xdr:rowOff>
    </xdr:from>
    <xdr:to>
      <xdr:col>81</xdr:col>
      <xdr:colOff>50800</xdr:colOff>
      <xdr:row>41</xdr:row>
      <xdr:rowOff>46482</xdr:rowOff>
    </xdr:to>
    <xdr:cxnSp macro="">
      <xdr:nvCxnSpPr>
        <xdr:cNvPr id="415" name="直線コネクタ 414"/>
        <xdr:cNvCxnSpPr/>
      </xdr:nvCxnSpPr>
      <xdr:spPr>
        <a:xfrm flipV="1">
          <a:off x="12854940" y="6908292"/>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68834</xdr:rowOff>
    </xdr:from>
    <xdr:to>
      <xdr:col>72</xdr:col>
      <xdr:colOff>38100</xdr:colOff>
      <xdr:row>41</xdr:row>
      <xdr:rowOff>170434</xdr:rowOff>
    </xdr:to>
    <xdr:sp macro="" textlink="">
      <xdr:nvSpPr>
        <xdr:cNvPr id="416" name="楕円 415"/>
        <xdr:cNvSpPr/>
      </xdr:nvSpPr>
      <xdr:spPr>
        <a:xfrm>
          <a:off x="12029440" y="69420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46482</xdr:rowOff>
    </xdr:from>
    <xdr:to>
      <xdr:col>76</xdr:col>
      <xdr:colOff>114300</xdr:colOff>
      <xdr:row>41</xdr:row>
      <xdr:rowOff>119634</xdr:rowOff>
    </xdr:to>
    <xdr:cxnSp macro="">
      <xdr:nvCxnSpPr>
        <xdr:cNvPr id="417" name="直線コネクタ 416"/>
        <xdr:cNvCxnSpPr/>
      </xdr:nvCxnSpPr>
      <xdr:spPr>
        <a:xfrm flipV="1">
          <a:off x="12072620" y="6919722"/>
          <a:ext cx="78232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141986</xdr:rowOff>
    </xdr:from>
    <xdr:to>
      <xdr:col>67</xdr:col>
      <xdr:colOff>101600</xdr:colOff>
      <xdr:row>42</xdr:row>
      <xdr:rowOff>72136</xdr:rowOff>
    </xdr:to>
    <xdr:sp macro="" textlink="">
      <xdr:nvSpPr>
        <xdr:cNvPr id="418" name="楕円 417"/>
        <xdr:cNvSpPr/>
      </xdr:nvSpPr>
      <xdr:spPr>
        <a:xfrm>
          <a:off x="11231880" y="7015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119634</xdr:rowOff>
    </xdr:from>
    <xdr:to>
      <xdr:col>71</xdr:col>
      <xdr:colOff>177800</xdr:colOff>
      <xdr:row>42</xdr:row>
      <xdr:rowOff>21336</xdr:rowOff>
    </xdr:to>
    <xdr:cxnSp macro="">
      <xdr:nvCxnSpPr>
        <xdr:cNvPr id="419" name="直線コネクタ 418"/>
        <xdr:cNvCxnSpPr/>
      </xdr:nvCxnSpPr>
      <xdr:spPr>
        <a:xfrm flipV="1">
          <a:off x="11282680" y="6992874"/>
          <a:ext cx="78994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20" name="n_1aveValue【認定こども園・幼稚園・保育所】&#10;有形固定資産減価償却率"/>
        <xdr:cNvSpPr txBox="1"/>
      </xdr:nvSpPr>
      <xdr:spPr>
        <a:xfrm>
          <a:off x="134372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21" name="n_2aveValue【認定こども園・幼稚園・保育所】&#10;有形固定資産減価償却率"/>
        <xdr:cNvSpPr txBox="1"/>
      </xdr:nvSpPr>
      <xdr:spPr>
        <a:xfrm>
          <a:off x="126752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22" name="n_3aveValue【認定こども園・幼稚園・保育所】&#10;有形固定資産減価償却率"/>
        <xdr:cNvSpPr txBox="1"/>
      </xdr:nvSpPr>
      <xdr:spPr>
        <a:xfrm>
          <a:off x="1190054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23" name="n_4aveValue【認定こども園・幼稚園・保育所】&#10;有形固定資産減価償却率"/>
        <xdr:cNvSpPr txBox="1"/>
      </xdr:nvSpPr>
      <xdr:spPr>
        <a:xfrm>
          <a:off x="1110298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76979</xdr:rowOff>
    </xdr:from>
    <xdr:ext cx="405111" cy="259045"/>
    <xdr:sp macro="" textlink="">
      <xdr:nvSpPr>
        <xdr:cNvPr id="424" name="n_1mainValue【認定こども園・幼稚園・保育所】&#10;有形固定資産減価償却率"/>
        <xdr:cNvSpPr txBox="1"/>
      </xdr:nvSpPr>
      <xdr:spPr>
        <a:xfrm>
          <a:off x="13437244" y="695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88409</xdr:rowOff>
    </xdr:from>
    <xdr:ext cx="405111" cy="259045"/>
    <xdr:sp macro="" textlink="">
      <xdr:nvSpPr>
        <xdr:cNvPr id="425" name="n_2mainValue【認定こども園・幼稚園・保育所】&#10;有形固定資産減価償却率"/>
        <xdr:cNvSpPr txBox="1"/>
      </xdr:nvSpPr>
      <xdr:spPr>
        <a:xfrm>
          <a:off x="12675244" y="696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161561</xdr:rowOff>
    </xdr:from>
    <xdr:ext cx="405111" cy="259045"/>
    <xdr:sp macro="" textlink="">
      <xdr:nvSpPr>
        <xdr:cNvPr id="426" name="n_3mainValue【認定こども園・幼稚園・保育所】&#10;有形固定資産減価償却率"/>
        <xdr:cNvSpPr txBox="1"/>
      </xdr:nvSpPr>
      <xdr:spPr>
        <a:xfrm>
          <a:off x="11900544" y="703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63263</xdr:rowOff>
    </xdr:from>
    <xdr:ext cx="405111" cy="259045"/>
    <xdr:sp macro="" textlink="">
      <xdr:nvSpPr>
        <xdr:cNvPr id="427" name="n_4mainValue【認定こども園・幼稚園・保育所】&#10;有形固定資産減価償却率"/>
        <xdr:cNvSpPr txBox="1"/>
      </xdr:nvSpPr>
      <xdr:spPr>
        <a:xfrm>
          <a:off x="11102984" y="710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9" name="テキスト ボックス 438"/>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1" name="テキスト ボックス 440"/>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3" name="テキスト ボックス 442"/>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5" name="テキスト ボックス 444"/>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7" name="テキスト ボックス 446"/>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9" name="テキスト ボックス 448"/>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53" name="直線コネクタ 452"/>
        <xdr:cNvCxnSpPr/>
      </xdr:nvCxnSpPr>
      <xdr:spPr>
        <a:xfrm flipV="1">
          <a:off x="19509104" y="5675267"/>
          <a:ext cx="0" cy="1409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54" name="【認定こども園・幼稚園・保育所】&#10;一人当たり面積最小値テキスト"/>
        <xdr:cNvSpPr txBox="1"/>
      </xdr:nvSpPr>
      <xdr:spPr>
        <a:xfrm>
          <a:off x="1954784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55" name="直線コネクタ 454"/>
        <xdr:cNvCxnSpPr/>
      </xdr:nvCxnSpPr>
      <xdr:spPr>
        <a:xfrm>
          <a:off x="1944370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56" name="【認定こども園・幼稚園・保育所】&#10;一人当たり面積最大値テキスト"/>
        <xdr:cNvSpPr txBox="1"/>
      </xdr:nvSpPr>
      <xdr:spPr>
        <a:xfrm>
          <a:off x="19547840" y="545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57" name="直線コネクタ 456"/>
        <xdr:cNvCxnSpPr/>
      </xdr:nvCxnSpPr>
      <xdr:spPr>
        <a:xfrm>
          <a:off x="19443700" y="5675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58" name="【認定こども園・幼稚園・保育所】&#10;一人当たり面積平均値テキスト"/>
        <xdr:cNvSpPr txBox="1"/>
      </xdr:nvSpPr>
      <xdr:spPr>
        <a:xfrm>
          <a:off x="19547840" y="653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59" name="フローチャート: 判断 458"/>
        <xdr:cNvSpPr/>
      </xdr:nvSpPr>
      <xdr:spPr>
        <a:xfrm>
          <a:off x="19458940" y="654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0" name="フローチャート: 判断 459"/>
        <xdr:cNvSpPr/>
      </xdr:nvSpPr>
      <xdr:spPr>
        <a:xfrm>
          <a:off x="18735040" y="6640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61" name="フローチャート: 判断 460"/>
        <xdr:cNvSpPr/>
      </xdr:nvSpPr>
      <xdr:spPr>
        <a:xfrm>
          <a:off x="17937480" y="6627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62" name="フローチャート: 判断 461"/>
        <xdr:cNvSpPr/>
      </xdr:nvSpPr>
      <xdr:spPr>
        <a:xfrm>
          <a:off x="1716278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63" name="フローチャート: 判断 462"/>
        <xdr:cNvSpPr/>
      </xdr:nvSpPr>
      <xdr:spPr>
        <a:xfrm>
          <a:off x="16388080" y="66335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7438</xdr:rowOff>
    </xdr:from>
    <xdr:to>
      <xdr:col>112</xdr:col>
      <xdr:colOff>38100</xdr:colOff>
      <xdr:row>41</xdr:row>
      <xdr:rowOff>109038</xdr:rowOff>
    </xdr:to>
    <xdr:sp macro="" textlink="">
      <xdr:nvSpPr>
        <xdr:cNvPr id="469" name="楕円 468"/>
        <xdr:cNvSpPr/>
      </xdr:nvSpPr>
      <xdr:spPr>
        <a:xfrm>
          <a:off x="18735040" y="68806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149497</xdr:rowOff>
    </xdr:from>
    <xdr:to>
      <xdr:col>107</xdr:col>
      <xdr:colOff>101600</xdr:colOff>
      <xdr:row>41</xdr:row>
      <xdr:rowOff>79647</xdr:rowOff>
    </xdr:to>
    <xdr:sp macro="" textlink="">
      <xdr:nvSpPr>
        <xdr:cNvPr id="470" name="楕円 469"/>
        <xdr:cNvSpPr/>
      </xdr:nvSpPr>
      <xdr:spPr>
        <a:xfrm>
          <a:off x="17937480" y="6855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28847</xdr:rowOff>
    </xdr:from>
    <xdr:to>
      <xdr:col>111</xdr:col>
      <xdr:colOff>177800</xdr:colOff>
      <xdr:row>41</xdr:row>
      <xdr:rowOff>58238</xdr:rowOff>
    </xdr:to>
    <xdr:cxnSp macro="">
      <xdr:nvCxnSpPr>
        <xdr:cNvPr id="471" name="直線コネクタ 470"/>
        <xdr:cNvCxnSpPr/>
      </xdr:nvCxnSpPr>
      <xdr:spPr>
        <a:xfrm>
          <a:off x="17988280" y="6902087"/>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149497</xdr:rowOff>
    </xdr:from>
    <xdr:to>
      <xdr:col>102</xdr:col>
      <xdr:colOff>165100</xdr:colOff>
      <xdr:row>41</xdr:row>
      <xdr:rowOff>79647</xdr:rowOff>
    </xdr:to>
    <xdr:sp macro="" textlink="">
      <xdr:nvSpPr>
        <xdr:cNvPr id="472" name="楕円 471"/>
        <xdr:cNvSpPr/>
      </xdr:nvSpPr>
      <xdr:spPr>
        <a:xfrm>
          <a:off x="17162780" y="6855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28847</xdr:rowOff>
    </xdr:from>
    <xdr:to>
      <xdr:col>107</xdr:col>
      <xdr:colOff>50800</xdr:colOff>
      <xdr:row>41</xdr:row>
      <xdr:rowOff>28847</xdr:rowOff>
    </xdr:to>
    <xdr:cxnSp macro="">
      <xdr:nvCxnSpPr>
        <xdr:cNvPr id="473" name="直線コネクタ 472"/>
        <xdr:cNvCxnSpPr/>
      </xdr:nvCxnSpPr>
      <xdr:spPr>
        <a:xfrm>
          <a:off x="17213580" y="690208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149497</xdr:rowOff>
    </xdr:from>
    <xdr:to>
      <xdr:col>98</xdr:col>
      <xdr:colOff>38100</xdr:colOff>
      <xdr:row>41</xdr:row>
      <xdr:rowOff>79647</xdr:rowOff>
    </xdr:to>
    <xdr:sp macro="" textlink="">
      <xdr:nvSpPr>
        <xdr:cNvPr id="474" name="楕円 473"/>
        <xdr:cNvSpPr/>
      </xdr:nvSpPr>
      <xdr:spPr>
        <a:xfrm>
          <a:off x="16388080" y="68550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28847</xdr:rowOff>
    </xdr:from>
    <xdr:to>
      <xdr:col>102</xdr:col>
      <xdr:colOff>114300</xdr:colOff>
      <xdr:row>41</xdr:row>
      <xdr:rowOff>28847</xdr:rowOff>
    </xdr:to>
    <xdr:cxnSp macro="">
      <xdr:nvCxnSpPr>
        <xdr:cNvPr id="475" name="直線コネクタ 474"/>
        <xdr:cNvCxnSpPr/>
      </xdr:nvCxnSpPr>
      <xdr:spPr>
        <a:xfrm>
          <a:off x="16431260" y="690208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476" name="n_1aveValue【認定こども園・幼稚園・保育所】&#10;一人当たり面積"/>
        <xdr:cNvSpPr txBox="1"/>
      </xdr:nvSpPr>
      <xdr:spPr>
        <a:xfrm>
          <a:off x="1856112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477" name="n_2aveValue【認定こども園・幼稚園・保育所】&#10;一人当たり面積"/>
        <xdr:cNvSpPr txBox="1"/>
      </xdr:nvSpPr>
      <xdr:spPr>
        <a:xfrm>
          <a:off x="17776267" y="64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478" name="n_3aveValue【認定こども園・幼稚園・保育所】&#10;一人当たり面積"/>
        <xdr:cNvSpPr txBox="1"/>
      </xdr:nvSpPr>
      <xdr:spPr>
        <a:xfrm>
          <a:off x="1700156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479" name="n_4aveValue【認定こども園・幼稚園・保育所】&#10;一人当たり面積"/>
        <xdr:cNvSpPr txBox="1"/>
      </xdr:nvSpPr>
      <xdr:spPr>
        <a:xfrm>
          <a:off x="16226867"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100165</xdr:rowOff>
    </xdr:from>
    <xdr:ext cx="469744" cy="259045"/>
    <xdr:sp macro="" textlink="">
      <xdr:nvSpPr>
        <xdr:cNvPr id="480" name="n_1mainValue【認定こども園・幼稚園・保育所】&#10;一人当たり面積"/>
        <xdr:cNvSpPr txBox="1"/>
      </xdr:nvSpPr>
      <xdr:spPr>
        <a:xfrm>
          <a:off x="18561127" y="697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70774</xdr:rowOff>
    </xdr:from>
    <xdr:ext cx="469744" cy="259045"/>
    <xdr:sp macro="" textlink="">
      <xdr:nvSpPr>
        <xdr:cNvPr id="481" name="n_2mainValue【認定こども園・幼稚園・保育所】&#10;一人当たり面積"/>
        <xdr:cNvSpPr txBox="1"/>
      </xdr:nvSpPr>
      <xdr:spPr>
        <a:xfrm>
          <a:off x="17776267" y="69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70774</xdr:rowOff>
    </xdr:from>
    <xdr:ext cx="469744" cy="259045"/>
    <xdr:sp macro="" textlink="">
      <xdr:nvSpPr>
        <xdr:cNvPr id="482" name="n_3mainValue【認定こども園・幼稚園・保育所】&#10;一人当たり面積"/>
        <xdr:cNvSpPr txBox="1"/>
      </xdr:nvSpPr>
      <xdr:spPr>
        <a:xfrm>
          <a:off x="17001567" y="69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70774</xdr:rowOff>
    </xdr:from>
    <xdr:ext cx="469744" cy="259045"/>
    <xdr:sp macro="" textlink="">
      <xdr:nvSpPr>
        <xdr:cNvPr id="483" name="n_4mainValue【認定こども園・幼稚園・保育所】&#10;一人当たり面積"/>
        <xdr:cNvSpPr txBox="1"/>
      </xdr:nvSpPr>
      <xdr:spPr>
        <a:xfrm>
          <a:off x="16226867" y="69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09" name="直線コネクタ 508"/>
        <xdr:cNvCxnSpPr/>
      </xdr:nvCxnSpPr>
      <xdr:spPr>
        <a:xfrm flipV="1">
          <a:off x="14375764" y="9464584"/>
          <a:ext cx="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10" name="【学校施設】&#10;有形固定資産減価償却率最小値テキスト"/>
        <xdr:cNvSpPr txBox="1"/>
      </xdr:nvSpPr>
      <xdr:spPr>
        <a:xfrm>
          <a:off x="14414500" y="1065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11" name="直線コネクタ 510"/>
        <xdr:cNvCxnSpPr/>
      </xdr:nvCxnSpPr>
      <xdr:spPr>
        <a:xfrm>
          <a:off x="14287500" y="1065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12" name="【学校施設】&#10;有形固定資産減価償却率最大値テキスト"/>
        <xdr:cNvSpPr txBox="1"/>
      </xdr:nvSpPr>
      <xdr:spPr>
        <a:xfrm>
          <a:off x="14414500" y="924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13" name="直線コネクタ 512"/>
        <xdr:cNvCxnSpPr/>
      </xdr:nvCxnSpPr>
      <xdr:spPr>
        <a:xfrm>
          <a:off x="14287500" y="946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14" name="【学校施設】&#10;有形固定資産減価償却率平均値テキスト"/>
        <xdr:cNvSpPr txBox="1"/>
      </xdr:nvSpPr>
      <xdr:spPr>
        <a:xfrm>
          <a:off x="144145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15" name="フローチャート: 判断 514"/>
        <xdr:cNvSpPr/>
      </xdr:nvSpPr>
      <xdr:spPr>
        <a:xfrm>
          <a:off x="14325600" y="101823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16" name="フローチャート: 判断 515"/>
        <xdr:cNvSpPr/>
      </xdr:nvSpPr>
      <xdr:spPr>
        <a:xfrm>
          <a:off x="13578840" y="10161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17" name="フローチャート: 判断 516"/>
        <xdr:cNvSpPr/>
      </xdr:nvSpPr>
      <xdr:spPr>
        <a:xfrm>
          <a:off x="12804140" y="101463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18" name="フローチャート: 判断 517"/>
        <xdr:cNvSpPr/>
      </xdr:nvSpPr>
      <xdr:spPr>
        <a:xfrm>
          <a:off x="12029440" y="10141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19" name="フローチャート: 判断 518"/>
        <xdr:cNvSpPr/>
      </xdr:nvSpPr>
      <xdr:spPr>
        <a:xfrm>
          <a:off x="1123188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140244</xdr:rowOff>
    </xdr:from>
    <xdr:to>
      <xdr:col>81</xdr:col>
      <xdr:colOff>101600</xdr:colOff>
      <xdr:row>61</xdr:row>
      <xdr:rowOff>70394</xdr:rowOff>
    </xdr:to>
    <xdr:sp macro="" textlink="">
      <xdr:nvSpPr>
        <xdr:cNvPr id="525" name="楕円 524"/>
        <xdr:cNvSpPr/>
      </xdr:nvSpPr>
      <xdr:spPr>
        <a:xfrm>
          <a:off x="13578840" y="10198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26" name="楕円 525"/>
        <xdr:cNvSpPr/>
      </xdr:nvSpPr>
      <xdr:spPr>
        <a:xfrm>
          <a:off x="12804140" y="1016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19594</xdr:rowOff>
    </xdr:to>
    <xdr:cxnSp macro="">
      <xdr:nvCxnSpPr>
        <xdr:cNvPr id="527" name="直線コネクタ 526"/>
        <xdr:cNvCxnSpPr/>
      </xdr:nvCxnSpPr>
      <xdr:spPr>
        <a:xfrm>
          <a:off x="12854940" y="10218420"/>
          <a:ext cx="7747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528" name="楕円 527"/>
        <xdr:cNvSpPr/>
      </xdr:nvSpPr>
      <xdr:spPr>
        <a:xfrm>
          <a:off x="12029440" y="101610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60</xdr:row>
      <xdr:rowOff>160020</xdr:rowOff>
    </xdr:to>
    <xdr:cxnSp macro="">
      <xdr:nvCxnSpPr>
        <xdr:cNvPr id="529" name="直線コネクタ 528"/>
        <xdr:cNvCxnSpPr/>
      </xdr:nvCxnSpPr>
      <xdr:spPr>
        <a:xfrm>
          <a:off x="12072620" y="10211888"/>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114119</xdr:rowOff>
    </xdr:from>
    <xdr:to>
      <xdr:col>67</xdr:col>
      <xdr:colOff>101600</xdr:colOff>
      <xdr:row>61</xdr:row>
      <xdr:rowOff>44269</xdr:rowOff>
    </xdr:to>
    <xdr:sp macro="" textlink="">
      <xdr:nvSpPr>
        <xdr:cNvPr id="530" name="楕円 529"/>
        <xdr:cNvSpPr/>
      </xdr:nvSpPr>
      <xdr:spPr>
        <a:xfrm>
          <a:off x="11231880" y="10172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153488</xdr:rowOff>
    </xdr:from>
    <xdr:to>
      <xdr:col>71</xdr:col>
      <xdr:colOff>177800</xdr:colOff>
      <xdr:row>60</xdr:row>
      <xdr:rowOff>164919</xdr:rowOff>
    </xdr:to>
    <xdr:cxnSp macro="">
      <xdr:nvCxnSpPr>
        <xdr:cNvPr id="531" name="直線コネクタ 530"/>
        <xdr:cNvCxnSpPr/>
      </xdr:nvCxnSpPr>
      <xdr:spPr>
        <a:xfrm flipV="1">
          <a:off x="11282680" y="10211888"/>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32" name="n_1aveValue【学校施設】&#10;有形固定資産減価償却率"/>
        <xdr:cNvSpPr txBox="1"/>
      </xdr:nvSpPr>
      <xdr:spPr>
        <a:xfrm>
          <a:off x="13437244" y="994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33" name="n_2aveValue【学校施設】&#10;有形固定資産減価償却率"/>
        <xdr:cNvSpPr txBox="1"/>
      </xdr:nvSpPr>
      <xdr:spPr>
        <a:xfrm>
          <a:off x="1267524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34" name="n_3aveValue【学校施設】&#10;有形固定資産減価償却率"/>
        <xdr:cNvSpPr txBox="1"/>
      </xdr:nvSpPr>
      <xdr:spPr>
        <a:xfrm>
          <a:off x="1190054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35" name="n_4aveValue【学校施設】&#10;有形固定資産減価償却率"/>
        <xdr:cNvSpPr txBox="1"/>
      </xdr:nvSpPr>
      <xdr:spPr>
        <a:xfrm>
          <a:off x="1110298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61521</xdr:rowOff>
    </xdr:from>
    <xdr:ext cx="405111" cy="259045"/>
    <xdr:sp macro="" textlink="">
      <xdr:nvSpPr>
        <xdr:cNvPr id="536" name="n_1mainValue【学校施設】&#10;有形固定資産減価償却率"/>
        <xdr:cNvSpPr txBox="1"/>
      </xdr:nvSpPr>
      <xdr:spPr>
        <a:xfrm>
          <a:off x="1343724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37" name="n_2mainValue【学校施設】&#10;有形固定資産減価償却率"/>
        <xdr:cNvSpPr txBox="1"/>
      </xdr:nvSpPr>
      <xdr:spPr>
        <a:xfrm>
          <a:off x="126752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538" name="n_3mainValue【学校施設】&#10;有形固定資産減価償却率"/>
        <xdr:cNvSpPr txBox="1"/>
      </xdr:nvSpPr>
      <xdr:spPr>
        <a:xfrm>
          <a:off x="11900544"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35396</xdr:rowOff>
    </xdr:from>
    <xdr:ext cx="405111" cy="259045"/>
    <xdr:sp macro="" textlink="">
      <xdr:nvSpPr>
        <xdr:cNvPr id="539" name="n_4mainValue【学校施設】&#10;有形固定資産減価償却率"/>
        <xdr:cNvSpPr txBox="1"/>
      </xdr:nvSpPr>
      <xdr:spPr>
        <a:xfrm>
          <a:off x="11102984"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1" name="直線コネクタ 550"/>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2" name="テキスト ボックス 551"/>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4" name="テキスト ボックス 553"/>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6" name="テキスト ボックス 555"/>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8" name="テキスト ボックス 557"/>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62" name="直線コネクタ 561"/>
        <xdr:cNvCxnSpPr/>
      </xdr:nvCxnSpPr>
      <xdr:spPr>
        <a:xfrm flipV="1">
          <a:off x="19509104" y="9624974"/>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63" name="【学校施設】&#10;一人当たり面積最小値テキスト"/>
        <xdr:cNvSpPr txBox="1"/>
      </xdr:nvSpPr>
      <xdr:spPr>
        <a:xfrm>
          <a:off x="19547840" y="1072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64" name="直線コネクタ 563"/>
        <xdr:cNvCxnSpPr/>
      </xdr:nvCxnSpPr>
      <xdr:spPr>
        <a:xfrm>
          <a:off x="19443700" y="10717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65" name="【学校施設】&#10;一人当たり面積最大値テキスト"/>
        <xdr:cNvSpPr txBox="1"/>
      </xdr:nvSpPr>
      <xdr:spPr>
        <a:xfrm>
          <a:off x="19547840" y="94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66" name="直線コネクタ 565"/>
        <xdr:cNvCxnSpPr/>
      </xdr:nvCxnSpPr>
      <xdr:spPr>
        <a:xfrm>
          <a:off x="19443700" y="9624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67" name="【学校施設】&#10;一人当たり面積平均値テキスト"/>
        <xdr:cNvSpPr txBox="1"/>
      </xdr:nvSpPr>
      <xdr:spPr>
        <a:xfrm>
          <a:off x="19547840" y="10218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68" name="フローチャート: 判断 567"/>
        <xdr:cNvSpPr/>
      </xdr:nvSpPr>
      <xdr:spPr>
        <a:xfrm>
          <a:off x="19458940" y="1023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69" name="フローチャート: 判断 568"/>
        <xdr:cNvSpPr/>
      </xdr:nvSpPr>
      <xdr:spPr>
        <a:xfrm>
          <a:off x="18735040" y="103201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70" name="フローチャート: 判断 569"/>
        <xdr:cNvSpPr/>
      </xdr:nvSpPr>
      <xdr:spPr>
        <a:xfrm>
          <a:off x="1793748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71" name="フローチャート: 判断 570"/>
        <xdr:cNvSpPr/>
      </xdr:nvSpPr>
      <xdr:spPr>
        <a:xfrm>
          <a:off x="17162780" y="10333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72" name="フローチャート: 判断 571"/>
        <xdr:cNvSpPr/>
      </xdr:nvSpPr>
      <xdr:spPr>
        <a:xfrm>
          <a:off x="1638808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128422</xdr:rowOff>
    </xdr:from>
    <xdr:to>
      <xdr:col>112</xdr:col>
      <xdr:colOff>38100</xdr:colOff>
      <xdr:row>62</xdr:row>
      <xdr:rowOff>58572</xdr:rowOff>
    </xdr:to>
    <xdr:sp macro="" textlink="">
      <xdr:nvSpPr>
        <xdr:cNvPr id="578" name="楕円 577"/>
        <xdr:cNvSpPr/>
      </xdr:nvSpPr>
      <xdr:spPr>
        <a:xfrm>
          <a:off x="18735040" y="10354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135280</xdr:rowOff>
    </xdr:from>
    <xdr:to>
      <xdr:col>107</xdr:col>
      <xdr:colOff>101600</xdr:colOff>
      <xdr:row>62</xdr:row>
      <xdr:rowOff>65430</xdr:rowOff>
    </xdr:to>
    <xdr:sp macro="" textlink="">
      <xdr:nvSpPr>
        <xdr:cNvPr id="579" name="楕円 578"/>
        <xdr:cNvSpPr/>
      </xdr:nvSpPr>
      <xdr:spPr>
        <a:xfrm>
          <a:off x="17937480" y="10361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7772</xdr:rowOff>
    </xdr:from>
    <xdr:to>
      <xdr:col>111</xdr:col>
      <xdr:colOff>177800</xdr:colOff>
      <xdr:row>62</xdr:row>
      <xdr:rowOff>14630</xdr:rowOff>
    </xdr:to>
    <xdr:cxnSp macro="">
      <xdr:nvCxnSpPr>
        <xdr:cNvPr id="580" name="直線コネクタ 579"/>
        <xdr:cNvCxnSpPr/>
      </xdr:nvCxnSpPr>
      <xdr:spPr>
        <a:xfrm flipV="1">
          <a:off x="17988280" y="10401452"/>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141681</xdr:rowOff>
    </xdr:from>
    <xdr:to>
      <xdr:col>102</xdr:col>
      <xdr:colOff>165100</xdr:colOff>
      <xdr:row>62</xdr:row>
      <xdr:rowOff>71831</xdr:rowOff>
    </xdr:to>
    <xdr:sp macro="" textlink="">
      <xdr:nvSpPr>
        <xdr:cNvPr id="581" name="楕円 580"/>
        <xdr:cNvSpPr/>
      </xdr:nvSpPr>
      <xdr:spPr>
        <a:xfrm>
          <a:off x="17162780" y="10367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xdr:rowOff>
    </xdr:from>
    <xdr:to>
      <xdr:col>107</xdr:col>
      <xdr:colOff>50800</xdr:colOff>
      <xdr:row>62</xdr:row>
      <xdr:rowOff>21031</xdr:rowOff>
    </xdr:to>
    <xdr:cxnSp macro="">
      <xdr:nvCxnSpPr>
        <xdr:cNvPr id="582" name="直線コネクタ 581"/>
        <xdr:cNvCxnSpPr/>
      </xdr:nvCxnSpPr>
      <xdr:spPr>
        <a:xfrm flipV="1">
          <a:off x="17213580" y="10408310"/>
          <a:ext cx="7747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127508</xdr:rowOff>
    </xdr:from>
    <xdr:to>
      <xdr:col>98</xdr:col>
      <xdr:colOff>38100</xdr:colOff>
      <xdr:row>62</xdr:row>
      <xdr:rowOff>57658</xdr:rowOff>
    </xdr:to>
    <xdr:sp macro="" textlink="">
      <xdr:nvSpPr>
        <xdr:cNvPr id="583" name="楕円 582"/>
        <xdr:cNvSpPr/>
      </xdr:nvSpPr>
      <xdr:spPr>
        <a:xfrm>
          <a:off x="16388080" y="10353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xdr:rowOff>
    </xdr:from>
    <xdr:to>
      <xdr:col>102</xdr:col>
      <xdr:colOff>114300</xdr:colOff>
      <xdr:row>62</xdr:row>
      <xdr:rowOff>21031</xdr:rowOff>
    </xdr:to>
    <xdr:cxnSp macro="">
      <xdr:nvCxnSpPr>
        <xdr:cNvPr id="584" name="直線コネクタ 583"/>
        <xdr:cNvCxnSpPr/>
      </xdr:nvCxnSpPr>
      <xdr:spPr>
        <a:xfrm>
          <a:off x="16431260" y="10400538"/>
          <a:ext cx="78232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585" name="n_1aveValue【学校施設】&#10;一人当たり面積"/>
        <xdr:cNvSpPr txBox="1"/>
      </xdr:nvSpPr>
      <xdr:spPr>
        <a:xfrm>
          <a:off x="18561127" y="100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586" name="n_2aveValue【学校施設】&#10;一人当たり面積"/>
        <xdr:cNvSpPr txBox="1"/>
      </xdr:nvSpPr>
      <xdr:spPr>
        <a:xfrm>
          <a:off x="1777626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587" name="n_3aveValue【学校施設】&#10;一人当たり面積"/>
        <xdr:cNvSpPr txBox="1"/>
      </xdr:nvSpPr>
      <xdr:spPr>
        <a:xfrm>
          <a:off x="17001567" y="1011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588" name="n_4aveValue【学校施設】&#10;一人当たり面積"/>
        <xdr:cNvSpPr txBox="1"/>
      </xdr:nvSpPr>
      <xdr:spPr>
        <a:xfrm>
          <a:off x="16226867" y="1044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49699</xdr:rowOff>
    </xdr:from>
    <xdr:ext cx="469744" cy="259045"/>
    <xdr:sp macro="" textlink="">
      <xdr:nvSpPr>
        <xdr:cNvPr id="589" name="n_1mainValue【学校施設】&#10;一人当たり面積"/>
        <xdr:cNvSpPr txBox="1"/>
      </xdr:nvSpPr>
      <xdr:spPr>
        <a:xfrm>
          <a:off x="18561127" y="1044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56557</xdr:rowOff>
    </xdr:from>
    <xdr:ext cx="469744" cy="259045"/>
    <xdr:sp macro="" textlink="">
      <xdr:nvSpPr>
        <xdr:cNvPr id="590" name="n_2mainValue【学校施設】&#10;一人当たり面積"/>
        <xdr:cNvSpPr txBox="1"/>
      </xdr:nvSpPr>
      <xdr:spPr>
        <a:xfrm>
          <a:off x="17776267" y="104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62958</xdr:rowOff>
    </xdr:from>
    <xdr:ext cx="469744" cy="259045"/>
    <xdr:sp macro="" textlink="">
      <xdr:nvSpPr>
        <xdr:cNvPr id="591" name="n_3mainValue【学校施設】&#10;一人当たり面積"/>
        <xdr:cNvSpPr txBox="1"/>
      </xdr:nvSpPr>
      <xdr:spPr>
        <a:xfrm>
          <a:off x="17001567" y="1045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74185</xdr:rowOff>
    </xdr:from>
    <xdr:ext cx="469744" cy="259045"/>
    <xdr:sp macro="" textlink="">
      <xdr:nvSpPr>
        <xdr:cNvPr id="592" name="n_4mainValue【学校施設】&#10;一人当たり面積"/>
        <xdr:cNvSpPr txBox="1"/>
      </xdr:nvSpPr>
      <xdr:spPr>
        <a:xfrm>
          <a:off x="16226867" y="1013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633" name="直線コネクタ 632"/>
        <xdr:cNvCxnSpPr/>
      </xdr:nvCxnSpPr>
      <xdr:spPr>
        <a:xfrm flipV="1">
          <a:off x="14375764" y="168306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634" name="【公民館】&#10;有形固定資産減価償却率最小値テキスト"/>
        <xdr:cNvSpPr txBox="1"/>
      </xdr:nvSpPr>
      <xdr:spPr>
        <a:xfrm>
          <a:off x="14414500"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635" name="直線コネクタ 634"/>
        <xdr:cNvCxnSpPr/>
      </xdr:nvCxnSpPr>
      <xdr:spPr>
        <a:xfrm>
          <a:off x="14287500" y="18202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636" name="【公民館】&#10;有形固定資産減価償却率最大値テキスト"/>
        <xdr:cNvSpPr txBox="1"/>
      </xdr:nvSpPr>
      <xdr:spPr>
        <a:xfrm>
          <a:off x="14414500" y="1660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637" name="直線コネクタ 636"/>
        <xdr:cNvCxnSpPr/>
      </xdr:nvCxnSpPr>
      <xdr:spPr>
        <a:xfrm>
          <a:off x="14287500" y="1683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638" name="【公民館】&#10;有形固定資産減価償却率平均値テキスト"/>
        <xdr:cNvSpPr txBox="1"/>
      </xdr:nvSpPr>
      <xdr:spPr>
        <a:xfrm>
          <a:off x="14414500" y="1741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639" name="フローチャート: 判断 638"/>
        <xdr:cNvSpPr/>
      </xdr:nvSpPr>
      <xdr:spPr>
        <a:xfrm>
          <a:off x="14325600" y="174351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640" name="フローチャート: 判断 639"/>
        <xdr:cNvSpPr/>
      </xdr:nvSpPr>
      <xdr:spPr>
        <a:xfrm>
          <a:off x="13578840" y="1743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41" name="フローチャート: 判断 640"/>
        <xdr:cNvSpPr/>
      </xdr:nvSpPr>
      <xdr:spPr>
        <a:xfrm>
          <a:off x="12804140" y="1744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642" name="フローチャート: 判断 641"/>
        <xdr:cNvSpPr/>
      </xdr:nvSpPr>
      <xdr:spPr>
        <a:xfrm>
          <a:off x="12029440" y="17446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643" name="フローチャート: 判断 642"/>
        <xdr:cNvSpPr/>
      </xdr:nvSpPr>
      <xdr:spPr>
        <a:xfrm>
          <a:off x="11231880" y="1744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19686</xdr:rowOff>
    </xdr:from>
    <xdr:to>
      <xdr:col>81</xdr:col>
      <xdr:colOff>101600</xdr:colOff>
      <xdr:row>105</xdr:row>
      <xdr:rowOff>121286</xdr:rowOff>
    </xdr:to>
    <xdr:sp macro="" textlink="">
      <xdr:nvSpPr>
        <xdr:cNvPr id="649" name="楕円 648"/>
        <xdr:cNvSpPr/>
      </xdr:nvSpPr>
      <xdr:spPr>
        <a:xfrm>
          <a:off x="1357884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153036</xdr:rowOff>
    </xdr:from>
    <xdr:to>
      <xdr:col>76</xdr:col>
      <xdr:colOff>165100</xdr:colOff>
      <xdr:row>106</xdr:row>
      <xdr:rowOff>83186</xdr:rowOff>
    </xdr:to>
    <xdr:sp macro="" textlink="">
      <xdr:nvSpPr>
        <xdr:cNvPr id="650" name="楕円 649"/>
        <xdr:cNvSpPr/>
      </xdr:nvSpPr>
      <xdr:spPr>
        <a:xfrm>
          <a:off x="12804140" y="17755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70486</xdr:rowOff>
    </xdr:from>
    <xdr:to>
      <xdr:col>81</xdr:col>
      <xdr:colOff>50800</xdr:colOff>
      <xdr:row>106</xdr:row>
      <xdr:rowOff>32386</xdr:rowOff>
    </xdr:to>
    <xdr:cxnSp macro="">
      <xdr:nvCxnSpPr>
        <xdr:cNvPr id="651" name="直線コネクタ 650"/>
        <xdr:cNvCxnSpPr/>
      </xdr:nvCxnSpPr>
      <xdr:spPr>
        <a:xfrm flipV="1">
          <a:off x="12854940" y="17672686"/>
          <a:ext cx="7747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114936</xdr:rowOff>
    </xdr:from>
    <xdr:to>
      <xdr:col>72</xdr:col>
      <xdr:colOff>38100</xdr:colOff>
      <xdr:row>106</xdr:row>
      <xdr:rowOff>45086</xdr:rowOff>
    </xdr:to>
    <xdr:sp macro="" textlink="">
      <xdr:nvSpPr>
        <xdr:cNvPr id="652" name="楕円 651"/>
        <xdr:cNvSpPr/>
      </xdr:nvSpPr>
      <xdr:spPr>
        <a:xfrm>
          <a:off x="12029440" y="17717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165736</xdr:rowOff>
    </xdr:from>
    <xdr:to>
      <xdr:col>76</xdr:col>
      <xdr:colOff>114300</xdr:colOff>
      <xdr:row>106</xdr:row>
      <xdr:rowOff>32386</xdr:rowOff>
    </xdr:to>
    <xdr:cxnSp macro="">
      <xdr:nvCxnSpPr>
        <xdr:cNvPr id="653" name="直線コネクタ 652"/>
        <xdr:cNvCxnSpPr/>
      </xdr:nvCxnSpPr>
      <xdr:spPr>
        <a:xfrm>
          <a:off x="12072620" y="1776793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132080</xdr:rowOff>
    </xdr:from>
    <xdr:to>
      <xdr:col>67</xdr:col>
      <xdr:colOff>101600</xdr:colOff>
      <xdr:row>106</xdr:row>
      <xdr:rowOff>62230</xdr:rowOff>
    </xdr:to>
    <xdr:sp macro="" textlink="">
      <xdr:nvSpPr>
        <xdr:cNvPr id="654" name="楕円 653"/>
        <xdr:cNvSpPr/>
      </xdr:nvSpPr>
      <xdr:spPr>
        <a:xfrm>
          <a:off x="11231880" y="17734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165736</xdr:rowOff>
    </xdr:from>
    <xdr:to>
      <xdr:col>71</xdr:col>
      <xdr:colOff>177800</xdr:colOff>
      <xdr:row>106</xdr:row>
      <xdr:rowOff>11430</xdr:rowOff>
    </xdr:to>
    <xdr:cxnSp macro="">
      <xdr:nvCxnSpPr>
        <xdr:cNvPr id="655" name="直線コネクタ 654"/>
        <xdr:cNvCxnSpPr/>
      </xdr:nvCxnSpPr>
      <xdr:spPr>
        <a:xfrm flipV="1">
          <a:off x="11282680" y="17767936"/>
          <a:ext cx="78994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656" name="n_1aveValue【公民館】&#10;有形固定資産減価償却率"/>
        <xdr:cNvSpPr txBox="1"/>
      </xdr:nvSpPr>
      <xdr:spPr>
        <a:xfrm>
          <a:off x="134372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657" name="n_2aveValue【公民館】&#10;有形固定資産減価償却率"/>
        <xdr:cNvSpPr txBox="1"/>
      </xdr:nvSpPr>
      <xdr:spPr>
        <a:xfrm>
          <a:off x="126752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658" name="n_3aveValue【公民館】&#10;有形固定資産減価償却率"/>
        <xdr:cNvSpPr txBox="1"/>
      </xdr:nvSpPr>
      <xdr:spPr>
        <a:xfrm>
          <a:off x="11900544" y="172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659" name="n_4aveValue【公民館】&#10;有形固定資産減価償却率"/>
        <xdr:cNvSpPr txBox="1"/>
      </xdr:nvSpPr>
      <xdr:spPr>
        <a:xfrm>
          <a:off x="11102984" y="1722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112413</xdr:rowOff>
    </xdr:from>
    <xdr:ext cx="405111" cy="259045"/>
    <xdr:sp macro="" textlink="">
      <xdr:nvSpPr>
        <xdr:cNvPr id="660" name="n_1mainValue【公民館】&#10;有形固定資産減価償却率"/>
        <xdr:cNvSpPr txBox="1"/>
      </xdr:nvSpPr>
      <xdr:spPr>
        <a:xfrm>
          <a:off x="134372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74313</xdr:rowOff>
    </xdr:from>
    <xdr:ext cx="405111" cy="259045"/>
    <xdr:sp macro="" textlink="">
      <xdr:nvSpPr>
        <xdr:cNvPr id="661" name="n_2mainValue【公民館】&#10;有形固定資産減価償却率"/>
        <xdr:cNvSpPr txBox="1"/>
      </xdr:nvSpPr>
      <xdr:spPr>
        <a:xfrm>
          <a:off x="12675244" y="1784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36213</xdr:rowOff>
    </xdr:from>
    <xdr:ext cx="405111" cy="259045"/>
    <xdr:sp macro="" textlink="">
      <xdr:nvSpPr>
        <xdr:cNvPr id="662" name="n_3mainValue【公民館】&#10;有形固定資産減価償却率"/>
        <xdr:cNvSpPr txBox="1"/>
      </xdr:nvSpPr>
      <xdr:spPr>
        <a:xfrm>
          <a:off x="11900544" y="1780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53357</xdr:rowOff>
    </xdr:from>
    <xdr:ext cx="405111" cy="259045"/>
    <xdr:sp macro="" textlink="">
      <xdr:nvSpPr>
        <xdr:cNvPr id="663" name="n_4mainValue【公民館】&#10;有形固定資産減価償却率"/>
        <xdr:cNvSpPr txBox="1"/>
      </xdr:nvSpPr>
      <xdr:spPr>
        <a:xfrm>
          <a:off x="1110298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685" name="直線コネクタ 684"/>
        <xdr:cNvCxnSpPr/>
      </xdr:nvCxnSpPr>
      <xdr:spPr>
        <a:xfrm flipV="1">
          <a:off x="19509104" y="16952977"/>
          <a:ext cx="0" cy="118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86" name="【公民館】&#10;一人当たり面積最小値テキスト"/>
        <xdr:cNvSpPr txBox="1"/>
      </xdr:nvSpPr>
      <xdr:spPr>
        <a:xfrm>
          <a:off x="19547840" y="1814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87" name="直線コネクタ 686"/>
        <xdr:cNvCxnSpPr/>
      </xdr:nvCxnSpPr>
      <xdr:spPr>
        <a:xfrm>
          <a:off x="19443700" y="18142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688" name="【公民館】&#10;一人当たり面積最大値テキスト"/>
        <xdr:cNvSpPr txBox="1"/>
      </xdr:nvSpPr>
      <xdr:spPr>
        <a:xfrm>
          <a:off x="19547840" y="1673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689" name="直線コネクタ 688"/>
        <xdr:cNvCxnSpPr/>
      </xdr:nvCxnSpPr>
      <xdr:spPr>
        <a:xfrm>
          <a:off x="19443700" y="16952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690" name="【公民館】&#10;一人当たり面積平均値テキスト"/>
        <xdr:cNvSpPr txBox="1"/>
      </xdr:nvSpPr>
      <xdr:spPr>
        <a:xfrm>
          <a:off x="19547840" y="17738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691" name="フローチャート: 判断 690"/>
        <xdr:cNvSpPr/>
      </xdr:nvSpPr>
      <xdr:spPr>
        <a:xfrm>
          <a:off x="19458940" y="17760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692" name="フローチャート: 判断 691"/>
        <xdr:cNvSpPr/>
      </xdr:nvSpPr>
      <xdr:spPr>
        <a:xfrm>
          <a:off x="18735040" y="177883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693" name="フローチャート: 判断 692"/>
        <xdr:cNvSpPr/>
      </xdr:nvSpPr>
      <xdr:spPr>
        <a:xfrm>
          <a:off x="17937480" y="1781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694" name="フローチャート: 判断 693"/>
        <xdr:cNvSpPr/>
      </xdr:nvSpPr>
      <xdr:spPr>
        <a:xfrm>
          <a:off x="1716278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695" name="フローチャート: 判断 694"/>
        <xdr:cNvSpPr/>
      </xdr:nvSpPr>
      <xdr:spPr>
        <a:xfrm>
          <a:off x="16388080" y="17804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137413</xdr:rowOff>
    </xdr:from>
    <xdr:to>
      <xdr:col>112</xdr:col>
      <xdr:colOff>38100</xdr:colOff>
      <xdr:row>107</xdr:row>
      <xdr:rowOff>67563</xdr:rowOff>
    </xdr:to>
    <xdr:sp macro="" textlink="">
      <xdr:nvSpPr>
        <xdr:cNvPr id="701" name="楕円 700"/>
        <xdr:cNvSpPr/>
      </xdr:nvSpPr>
      <xdr:spPr>
        <a:xfrm>
          <a:off x="18735040" y="17907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02" name="楕円 701"/>
        <xdr:cNvSpPr/>
      </xdr:nvSpPr>
      <xdr:spPr>
        <a:xfrm>
          <a:off x="17937480" y="1790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xdr:rowOff>
    </xdr:from>
    <xdr:to>
      <xdr:col>111</xdr:col>
      <xdr:colOff>177800</xdr:colOff>
      <xdr:row>107</xdr:row>
      <xdr:rowOff>19050</xdr:rowOff>
    </xdr:to>
    <xdr:cxnSp macro="">
      <xdr:nvCxnSpPr>
        <xdr:cNvPr id="703" name="直線コネクタ 702"/>
        <xdr:cNvCxnSpPr/>
      </xdr:nvCxnSpPr>
      <xdr:spPr>
        <a:xfrm flipV="1">
          <a:off x="17988280" y="17954243"/>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141987</xdr:rowOff>
    </xdr:from>
    <xdr:to>
      <xdr:col>102</xdr:col>
      <xdr:colOff>165100</xdr:colOff>
      <xdr:row>107</xdr:row>
      <xdr:rowOff>72137</xdr:rowOff>
    </xdr:to>
    <xdr:sp macro="" textlink="">
      <xdr:nvSpPr>
        <xdr:cNvPr id="704" name="楕円 703"/>
        <xdr:cNvSpPr/>
      </xdr:nvSpPr>
      <xdr:spPr>
        <a:xfrm>
          <a:off x="17162780" y="17911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21337</xdr:rowOff>
    </xdr:to>
    <xdr:cxnSp macro="">
      <xdr:nvCxnSpPr>
        <xdr:cNvPr id="705" name="直線コネクタ 704"/>
        <xdr:cNvCxnSpPr/>
      </xdr:nvCxnSpPr>
      <xdr:spPr>
        <a:xfrm flipV="1">
          <a:off x="17213580" y="17956530"/>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144272</xdr:rowOff>
    </xdr:from>
    <xdr:to>
      <xdr:col>98</xdr:col>
      <xdr:colOff>38100</xdr:colOff>
      <xdr:row>107</xdr:row>
      <xdr:rowOff>74422</xdr:rowOff>
    </xdr:to>
    <xdr:sp macro="" textlink="">
      <xdr:nvSpPr>
        <xdr:cNvPr id="706" name="楕円 705"/>
        <xdr:cNvSpPr/>
      </xdr:nvSpPr>
      <xdr:spPr>
        <a:xfrm>
          <a:off x="16388080" y="17914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21337</xdr:rowOff>
    </xdr:from>
    <xdr:to>
      <xdr:col>102</xdr:col>
      <xdr:colOff>114300</xdr:colOff>
      <xdr:row>107</xdr:row>
      <xdr:rowOff>23622</xdr:rowOff>
    </xdr:to>
    <xdr:cxnSp macro="">
      <xdr:nvCxnSpPr>
        <xdr:cNvPr id="707" name="直線コネクタ 706"/>
        <xdr:cNvCxnSpPr/>
      </xdr:nvCxnSpPr>
      <xdr:spPr>
        <a:xfrm flipV="1">
          <a:off x="16431260" y="17958817"/>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708" name="n_1aveValue【公民館】&#10;一人当たり面積"/>
        <xdr:cNvSpPr txBox="1"/>
      </xdr:nvSpPr>
      <xdr:spPr>
        <a:xfrm>
          <a:off x="18561127" y="1757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709" name="n_2aveValue【公民館】&#10;一人当たり面積"/>
        <xdr:cNvSpPr txBox="1"/>
      </xdr:nvSpPr>
      <xdr:spPr>
        <a:xfrm>
          <a:off x="17776267" y="1759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710" name="n_3aveValue【公民館】&#10;一人当たり面積"/>
        <xdr:cNvSpPr txBox="1"/>
      </xdr:nvSpPr>
      <xdr:spPr>
        <a:xfrm>
          <a:off x="17001567" y="175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711" name="n_4aveValue【公民館】&#10;一人当たり面積"/>
        <xdr:cNvSpPr txBox="1"/>
      </xdr:nvSpPr>
      <xdr:spPr>
        <a:xfrm>
          <a:off x="16226867" y="1758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58690</xdr:rowOff>
    </xdr:from>
    <xdr:ext cx="469744" cy="259045"/>
    <xdr:sp macro="" textlink="">
      <xdr:nvSpPr>
        <xdr:cNvPr id="712" name="n_1mainValue【公民館】&#10;一人当たり面積"/>
        <xdr:cNvSpPr txBox="1"/>
      </xdr:nvSpPr>
      <xdr:spPr>
        <a:xfrm>
          <a:off x="18561127" y="179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13" name="n_2mainValue【公民館】&#10;一人当たり面積"/>
        <xdr:cNvSpPr txBox="1"/>
      </xdr:nvSpPr>
      <xdr:spPr>
        <a:xfrm>
          <a:off x="1777626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63264</xdr:rowOff>
    </xdr:from>
    <xdr:ext cx="469744" cy="259045"/>
    <xdr:sp macro="" textlink="">
      <xdr:nvSpPr>
        <xdr:cNvPr id="714" name="n_3mainValue【公民館】&#10;一人当たり面積"/>
        <xdr:cNvSpPr txBox="1"/>
      </xdr:nvSpPr>
      <xdr:spPr>
        <a:xfrm>
          <a:off x="17001567" y="180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65549</xdr:rowOff>
    </xdr:from>
    <xdr:ext cx="469744" cy="259045"/>
    <xdr:sp macro="" textlink="">
      <xdr:nvSpPr>
        <xdr:cNvPr id="715" name="n_4mainValue【公民館】&#10;一人当たり面積"/>
        <xdr:cNvSpPr txBox="1"/>
      </xdr:nvSpPr>
      <xdr:spPr>
        <a:xfrm>
          <a:off x="16226867" y="1800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に比べ全体的に増加しているが、認定こども園・幼稚園・保育所及び公民館において減少している。減少した要因は、認定こども園・幼稚園・保育所においては耐震補強工事によるもの、公民館においては生涯学習施設の改築工事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年代に建てられたものが多く、築年数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るものが多くなっているため、有形固定資産減価償却率が類似団体平均に比べて高くなっている。今後、老朽化の進行状況に応じた中規模改修を計画している。新たに策定した「花巻市公立保育園・幼稚園の適正配置に関する基本方針」に沿って保育環境のさらなる充実と質の向上を目指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年にかけて建てられた３館が計上されており、築年数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年を超えているため、有形固定資産減価償却率が類似団体平均に比べて高くなっている。今後は、長寿命化を基本に施設の維持を行っていく。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93,493
93,055
908.39
58,733,269
55,977,366
2,108,767
29,145,615
55,970,657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086225" y="564424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12496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02082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85470</xdr:rowOff>
    </xdr:from>
    <xdr:ext cx="405111" cy="259045"/>
    <xdr:sp macro="" textlink="">
      <xdr:nvSpPr>
        <xdr:cNvPr id="63" name="【図書館】&#10;有形固定資産減価償却率平均値テキスト"/>
        <xdr:cNvSpPr txBox="1"/>
      </xdr:nvSpPr>
      <xdr:spPr>
        <a:xfrm>
          <a:off x="4124960" y="6120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036060" y="6142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312160" y="615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514600" y="614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73990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965200" y="621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4" name="楕円 73"/>
        <xdr:cNvSpPr/>
      </xdr:nvSpPr>
      <xdr:spPr>
        <a:xfrm>
          <a:off x="3312160" y="6495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126637</xdr:rowOff>
    </xdr:from>
    <xdr:to>
      <xdr:col>15</xdr:col>
      <xdr:colOff>101600</xdr:colOff>
      <xdr:row>39</xdr:row>
      <xdr:rowOff>56787</xdr:rowOff>
    </xdr:to>
    <xdr:sp macro="" textlink="">
      <xdr:nvSpPr>
        <xdr:cNvPr id="75" name="楕円 74"/>
        <xdr:cNvSpPr/>
      </xdr:nvSpPr>
      <xdr:spPr>
        <a:xfrm>
          <a:off x="2514600" y="6496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xdr:rowOff>
    </xdr:from>
    <xdr:to>
      <xdr:col>19</xdr:col>
      <xdr:colOff>177800</xdr:colOff>
      <xdr:row>39</xdr:row>
      <xdr:rowOff>5987</xdr:rowOff>
    </xdr:to>
    <xdr:cxnSp macro="">
      <xdr:nvCxnSpPr>
        <xdr:cNvPr id="76" name="直線コネクタ 75"/>
        <xdr:cNvCxnSpPr/>
      </xdr:nvCxnSpPr>
      <xdr:spPr>
        <a:xfrm flipV="1">
          <a:off x="2565400" y="6542314"/>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92347</xdr:rowOff>
    </xdr:from>
    <xdr:to>
      <xdr:col>10</xdr:col>
      <xdr:colOff>165100</xdr:colOff>
      <xdr:row>39</xdr:row>
      <xdr:rowOff>22497</xdr:rowOff>
    </xdr:to>
    <xdr:sp macro="" textlink="">
      <xdr:nvSpPr>
        <xdr:cNvPr id="77" name="楕円 76"/>
        <xdr:cNvSpPr/>
      </xdr:nvSpPr>
      <xdr:spPr>
        <a:xfrm>
          <a:off x="1739900" y="6462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143147</xdr:rowOff>
    </xdr:from>
    <xdr:to>
      <xdr:col>15</xdr:col>
      <xdr:colOff>50800</xdr:colOff>
      <xdr:row>39</xdr:row>
      <xdr:rowOff>5987</xdr:rowOff>
    </xdr:to>
    <xdr:cxnSp macro="">
      <xdr:nvCxnSpPr>
        <xdr:cNvPr id="78" name="直線コネクタ 77"/>
        <xdr:cNvCxnSpPr/>
      </xdr:nvCxnSpPr>
      <xdr:spPr>
        <a:xfrm>
          <a:off x="1790700" y="6513467"/>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79" name="楕円 78"/>
        <xdr:cNvSpPr/>
      </xdr:nvSpPr>
      <xdr:spPr>
        <a:xfrm>
          <a:off x="965200" y="641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38</xdr:row>
      <xdr:rowOff>143147</xdr:rowOff>
    </xdr:to>
    <xdr:cxnSp macro="">
      <xdr:nvCxnSpPr>
        <xdr:cNvPr id="80" name="直線コネクタ 79"/>
        <xdr:cNvCxnSpPr/>
      </xdr:nvCxnSpPr>
      <xdr:spPr>
        <a:xfrm>
          <a:off x="1008380" y="6469380"/>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1" name="n_1aveValue【図書館】&#10;有形固定資産減価償却率"/>
        <xdr:cNvSpPr txBox="1"/>
      </xdr:nvSpPr>
      <xdr:spPr>
        <a:xfrm>
          <a:off x="317056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2" name="n_2aveValue【図書館】&#10;有形固定資産減価償却率"/>
        <xdr:cNvSpPr txBox="1"/>
      </xdr:nvSpPr>
      <xdr:spPr>
        <a:xfrm>
          <a:off x="2385704" y="592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3" name="n_3aveValue【図書館】&#10;有形固定資産減価償却率"/>
        <xdr:cNvSpPr txBox="1"/>
      </xdr:nvSpPr>
      <xdr:spPr>
        <a:xfrm>
          <a:off x="161100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4" name="n_4aveValue【図書館】&#10;有形固定資産減価償却率"/>
        <xdr:cNvSpPr txBox="1"/>
      </xdr:nvSpPr>
      <xdr:spPr>
        <a:xfrm>
          <a:off x="8363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46281</xdr:rowOff>
    </xdr:from>
    <xdr:ext cx="405111" cy="259045"/>
    <xdr:sp macro="" textlink="">
      <xdr:nvSpPr>
        <xdr:cNvPr id="85" name="n_1mainValue【図書館】&#10;有形固定資産減価償却率"/>
        <xdr:cNvSpPr txBox="1"/>
      </xdr:nvSpPr>
      <xdr:spPr>
        <a:xfrm>
          <a:off x="3170564" y="65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47914</xdr:rowOff>
    </xdr:from>
    <xdr:ext cx="405111" cy="259045"/>
    <xdr:sp macro="" textlink="">
      <xdr:nvSpPr>
        <xdr:cNvPr id="86" name="n_2mainValue【図書館】&#10;有形固定資産減価償却率"/>
        <xdr:cNvSpPr txBox="1"/>
      </xdr:nvSpPr>
      <xdr:spPr>
        <a:xfrm>
          <a:off x="238570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7" name="n_3mainValue【図書館】&#10;有形固定資産減価償却率"/>
        <xdr:cNvSpPr txBox="1"/>
      </xdr:nvSpPr>
      <xdr:spPr>
        <a:xfrm>
          <a:off x="161100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8" name="n_4mainValue【図書館】&#10;有形固定資産減価償却率"/>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5" name="直線コネクタ 114"/>
        <xdr:cNvCxnSpPr/>
      </xdr:nvCxnSpPr>
      <xdr:spPr>
        <a:xfrm flipV="1">
          <a:off x="9219565" y="5743303"/>
          <a:ext cx="0" cy="13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6" name="【図書館】&#10;一人当たり面積最小値テキスト"/>
        <xdr:cNvSpPr txBox="1"/>
      </xdr:nvSpPr>
      <xdr:spPr>
        <a:xfrm>
          <a:off x="9258300" y="70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7" name="直線コネクタ 116"/>
        <xdr:cNvCxnSpPr/>
      </xdr:nvCxnSpPr>
      <xdr:spPr>
        <a:xfrm>
          <a:off x="9154160" y="7068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18" name="【図書館】&#10;一人当たり面積最大値テキスト"/>
        <xdr:cNvSpPr txBox="1"/>
      </xdr:nvSpPr>
      <xdr:spPr>
        <a:xfrm>
          <a:off x="9258300" y="55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19" name="直線コネクタ 118"/>
        <xdr:cNvCxnSpPr/>
      </xdr:nvCxnSpPr>
      <xdr:spPr>
        <a:xfrm>
          <a:off x="915416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0" name="【図書館】&#10;一人当たり面積平均値テキスト"/>
        <xdr:cNvSpPr txBox="1"/>
      </xdr:nvSpPr>
      <xdr:spPr>
        <a:xfrm>
          <a:off x="9258300" y="6582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1" name="フローチャート: 判断 120"/>
        <xdr:cNvSpPr/>
      </xdr:nvSpPr>
      <xdr:spPr>
        <a:xfrm>
          <a:off x="9192260" y="66041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2" name="フローチャート: 判断 121"/>
        <xdr:cNvSpPr/>
      </xdr:nvSpPr>
      <xdr:spPr>
        <a:xfrm>
          <a:off x="8445500" y="666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3" name="フローチャート: 判断 122"/>
        <xdr:cNvSpPr/>
      </xdr:nvSpPr>
      <xdr:spPr>
        <a:xfrm>
          <a:off x="767080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xdr:cNvSpPr/>
      </xdr:nvSpPr>
      <xdr:spPr>
        <a:xfrm>
          <a:off x="6873240" y="671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5" name="フローチャート: 判断 124"/>
        <xdr:cNvSpPr/>
      </xdr:nvSpPr>
      <xdr:spPr>
        <a:xfrm>
          <a:off x="6098540" y="67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1" name="楕円 130"/>
        <xdr:cNvSpPr/>
      </xdr:nvSpPr>
      <xdr:spPr>
        <a:xfrm>
          <a:off x="844550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123372</xdr:rowOff>
    </xdr:from>
    <xdr:to>
      <xdr:col>46</xdr:col>
      <xdr:colOff>38100</xdr:colOff>
      <xdr:row>39</xdr:row>
      <xdr:rowOff>53522</xdr:rowOff>
    </xdr:to>
    <xdr:sp macro="" textlink="">
      <xdr:nvSpPr>
        <xdr:cNvPr id="132" name="楕円 131"/>
        <xdr:cNvSpPr/>
      </xdr:nvSpPr>
      <xdr:spPr>
        <a:xfrm>
          <a:off x="7670800" y="6493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2722</xdr:rowOff>
    </xdr:from>
    <xdr:to>
      <xdr:col>50</xdr:col>
      <xdr:colOff>114300</xdr:colOff>
      <xdr:row>39</xdr:row>
      <xdr:rowOff>133350</xdr:rowOff>
    </xdr:to>
    <xdr:cxnSp macro="">
      <xdr:nvCxnSpPr>
        <xdr:cNvPr id="133" name="直線コネクタ 132"/>
        <xdr:cNvCxnSpPr/>
      </xdr:nvCxnSpPr>
      <xdr:spPr>
        <a:xfrm>
          <a:off x="7713980" y="6540682"/>
          <a:ext cx="78232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4" name="楕円 133"/>
        <xdr:cNvSpPr/>
      </xdr:nvSpPr>
      <xdr:spPr>
        <a:xfrm>
          <a:off x="68732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2722</xdr:rowOff>
    </xdr:from>
    <xdr:to>
      <xdr:col>45</xdr:col>
      <xdr:colOff>177800</xdr:colOff>
      <xdr:row>39</xdr:row>
      <xdr:rowOff>19050</xdr:rowOff>
    </xdr:to>
    <xdr:cxnSp macro="">
      <xdr:nvCxnSpPr>
        <xdr:cNvPr id="135" name="直線コネクタ 134"/>
        <xdr:cNvCxnSpPr/>
      </xdr:nvCxnSpPr>
      <xdr:spPr>
        <a:xfrm flipV="1">
          <a:off x="6924040" y="6540682"/>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115207</xdr:rowOff>
    </xdr:from>
    <xdr:to>
      <xdr:col>36</xdr:col>
      <xdr:colOff>165100</xdr:colOff>
      <xdr:row>40</xdr:row>
      <xdr:rowOff>45357</xdr:rowOff>
    </xdr:to>
    <xdr:sp macro="" textlink="">
      <xdr:nvSpPr>
        <xdr:cNvPr id="136" name="楕円 135"/>
        <xdr:cNvSpPr/>
      </xdr:nvSpPr>
      <xdr:spPr>
        <a:xfrm>
          <a:off x="6098540" y="6653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166007</xdr:rowOff>
    </xdr:to>
    <xdr:cxnSp macro="">
      <xdr:nvCxnSpPr>
        <xdr:cNvPr id="137" name="直線コネクタ 136"/>
        <xdr:cNvCxnSpPr/>
      </xdr:nvCxnSpPr>
      <xdr:spPr>
        <a:xfrm flipV="1">
          <a:off x="6149340" y="6557010"/>
          <a:ext cx="7747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38" name="n_1aveValue【図書館】&#10;一人当たり面積"/>
        <xdr:cNvSpPr txBox="1"/>
      </xdr:nvSpPr>
      <xdr:spPr>
        <a:xfrm>
          <a:off x="827158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39" name="n_2aveValue【図書館】&#10;一人当たり面積"/>
        <xdr:cNvSpPr txBox="1"/>
      </xdr:nvSpPr>
      <xdr:spPr>
        <a:xfrm>
          <a:off x="750958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0" name="n_3aveValue【図書館】&#10;一人当たり面積"/>
        <xdr:cNvSpPr txBox="1"/>
      </xdr:nvSpPr>
      <xdr:spPr>
        <a:xfrm>
          <a:off x="6712027" y="68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1" name="n_4aveValue【図書館】&#10;一人当たり面積"/>
        <xdr:cNvSpPr txBox="1"/>
      </xdr:nvSpPr>
      <xdr:spPr>
        <a:xfrm>
          <a:off x="5937327" y="68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42" name="n_1mainValue【図書館】&#10;一人当たり面積"/>
        <xdr:cNvSpPr txBox="1"/>
      </xdr:nvSpPr>
      <xdr:spPr>
        <a:xfrm>
          <a:off x="827158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70049</xdr:rowOff>
    </xdr:from>
    <xdr:ext cx="469744" cy="259045"/>
    <xdr:sp macro="" textlink="">
      <xdr:nvSpPr>
        <xdr:cNvPr id="143" name="n_2mainValue【図書館】&#10;一人当たり面積"/>
        <xdr:cNvSpPr txBox="1"/>
      </xdr:nvSpPr>
      <xdr:spPr>
        <a:xfrm>
          <a:off x="7509587" y="62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4" name="n_3mainValue【図書館】&#10;一人当たり面積"/>
        <xdr:cNvSpPr txBox="1"/>
      </xdr:nvSpPr>
      <xdr:spPr>
        <a:xfrm>
          <a:off x="67120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61884</xdr:rowOff>
    </xdr:from>
    <xdr:ext cx="469744" cy="259045"/>
    <xdr:sp macro="" textlink="">
      <xdr:nvSpPr>
        <xdr:cNvPr id="145" name="n_4mainValue【図書館】&#10;一人当たり面積"/>
        <xdr:cNvSpPr txBox="1"/>
      </xdr:nvSpPr>
      <xdr:spPr>
        <a:xfrm>
          <a:off x="5937327" y="643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0" name="直線コネクタ 169"/>
        <xdr:cNvCxnSpPr/>
      </xdr:nvCxnSpPr>
      <xdr:spPr>
        <a:xfrm flipV="1">
          <a:off x="4086225" y="945261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1" name="【体育館・プール】&#10;有形固定資産減価償却率最小値テキスト"/>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2" name="直線コネクタ 171"/>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3" name="【体育館・プール】&#10;有形固定資産減価償却率最大値テキスト"/>
        <xdr:cNvSpPr txBox="1"/>
      </xdr:nvSpPr>
      <xdr:spPr>
        <a:xfrm>
          <a:off x="412496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74" name="直線コネクタ 173"/>
        <xdr:cNvCxnSpPr/>
      </xdr:nvCxnSpPr>
      <xdr:spPr>
        <a:xfrm>
          <a:off x="4020820" y="945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75" name="【体育館・プール】&#10;有形固定資産減価償却率平均値テキスト"/>
        <xdr:cNvSpPr txBox="1"/>
      </xdr:nvSpPr>
      <xdr:spPr>
        <a:xfrm>
          <a:off x="4124960" y="1004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6" name="フローチャート: 判断 175"/>
        <xdr:cNvSpPr/>
      </xdr:nvSpPr>
      <xdr:spPr>
        <a:xfrm>
          <a:off x="403606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77" name="フローチャート: 判断 176"/>
        <xdr:cNvSpPr/>
      </xdr:nvSpPr>
      <xdr:spPr>
        <a:xfrm>
          <a:off x="3312160" y="10102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8" name="フローチャート: 判断 177"/>
        <xdr:cNvSpPr/>
      </xdr:nvSpPr>
      <xdr:spPr>
        <a:xfrm>
          <a:off x="25146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79" name="フローチャート: 判断 178"/>
        <xdr:cNvSpPr/>
      </xdr:nvSpPr>
      <xdr:spPr>
        <a:xfrm>
          <a:off x="173990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0" name="フローチャート: 判断 179"/>
        <xdr:cNvSpPr/>
      </xdr:nvSpPr>
      <xdr:spPr>
        <a:xfrm>
          <a:off x="96520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86" name="楕円 185"/>
        <xdr:cNvSpPr/>
      </xdr:nvSpPr>
      <xdr:spPr>
        <a:xfrm>
          <a:off x="3312160" y="10039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141605</xdr:rowOff>
    </xdr:from>
    <xdr:to>
      <xdr:col>15</xdr:col>
      <xdr:colOff>101600</xdr:colOff>
      <xdr:row>60</xdr:row>
      <xdr:rowOff>71755</xdr:rowOff>
    </xdr:to>
    <xdr:sp macro="" textlink="">
      <xdr:nvSpPr>
        <xdr:cNvPr id="187" name="楕円 186"/>
        <xdr:cNvSpPr/>
      </xdr:nvSpPr>
      <xdr:spPr>
        <a:xfrm>
          <a:off x="2514600" y="10032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20955</xdr:rowOff>
    </xdr:from>
    <xdr:to>
      <xdr:col>19</xdr:col>
      <xdr:colOff>177800</xdr:colOff>
      <xdr:row>60</xdr:row>
      <xdr:rowOff>28575</xdr:rowOff>
    </xdr:to>
    <xdr:cxnSp macro="">
      <xdr:nvCxnSpPr>
        <xdr:cNvPr id="188" name="直線コネクタ 187"/>
        <xdr:cNvCxnSpPr/>
      </xdr:nvCxnSpPr>
      <xdr:spPr>
        <a:xfrm>
          <a:off x="2565400" y="10079355"/>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113030</xdr:rowOff>
    </xdr:from>
    <xdr:to>
      <xdr:col>10</xdr:col>
      <xdr:colOff>165100</xdr:colOff>
      <xdr:row>60</xdr:row>
      <xdr:rowOff>43180</xdr:rowOff>
    </xdr:to>
    <xdr:sp macro="" textlink="">
      <xdr:nvSpPr>
        <xdr:cNvPr id="189" name="楕円 188"/>
        <xdr:cNvSpPr/>
      </xdr:nvSpPr>
      <xdr:spPr>
        <a:xfrm>
          <a:off x="1739900" y="1000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163830</xdr:rowOff>
    </xdr:from>
    <xdr:to>
      <xdr:col>15</xdr:col>
      <xdr:colOff>50800</xdr:colOff>
      <xdr:row>60</xdr:row>
      <xdr:rowOff>20955</xdr:rowOff>
    </xdr:to>
    <xdr:cxnSp macro="">
      <xdr:nvCxnSpPr>
        <xdr:cNvPr id="190" name="直線コネクタ 189"/>
        <xdr:cNvCxnSpPr/>
      </xdr:nvCxnSpPr>
      <xdr:spPr>
        <a:xfrm>
          <a:off x="1790700" y="1005459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74930</xdr:rowOff>
    </xdr:from>
    <xdr:to>
      <xdr:col>6</xdr:col>
      <xdr:colOff>38100</xdr:colOff>
      <xdr:row>60</xdr:row>
      <xdr:rowOff>5080</xdr:rowOff>
    </xdr:to>
    <xdr:sp macro="" textlink="">
      <xdr:nvSpPr>
        <xdr:cNvPr id="191" name="楕円 190"/>
        <xdr:cNvSpPr/>
      </xdr:nvSpPr>
      <xdr:spPr>
        <a:xfrm>
          <a:off x="965200" y="9965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125730</xdr:rowOff>
    </xdr:from>
    <xdr:to>
      <xdr:col>10</xdr:col>
      <xdr:colOff>114300</xdr:colOff>
      <xdr:row>59</xdr:row>
      <xdr:rowOff>163830</xdr:rowOff>
    </xdr:to>
    <xdr:cxnSp macro="">
      <xdr:nvCxnSpPr>
        <xdr:cNvPr id="192" name="直線コネクタ 191"/>
        <xdr:cNvCxnSpPr/>
      </xdr:nvCxnSpPr>
      <xdr:spPr>
        <a:xfrm>
          <a:off x="1008380" y="1001649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193" name="n_1aveValue【体育館・プール】&#10;有形固定資産減価償却率"/>
        <xdr:cNvSpPr txBox="1"/>
      </xdr:nvSpPr>
      <xdr:spPr>
        <a:xfrm>
          <a:off x="317056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94" name="n_2aveValue【体育館・プール】&#10;有形固定資産減価償却率"/>
        <xdr:cNvSpPr txBox="1"/>
      </xdr:nvSpPr>
      <xdr:spPr>
        <a:xfrm>
          <a:off x="238570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195" name="n_3aveValue【体育館・プール】&#10;有形固定資産減価償却率"/>
        <xdr:cNvSpPr txBox="1"/>
      </xdr:nvSpPr>
      <xdr:spPr>
        <a:xfrm>
          <a:off x="161100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96" name="n_4aveValue【体育館・プール】&#10;有形固定資産減価償却率"/>
        <xdr:cNvSpPr txBox="1"/>
      </xdr:nvSpPr>
      <xdr:spPr>
        <a:xfrm>
          <a:off x="83630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95902</xdr:rowOff>
    </xdr:from>
    <xdr:ext cx="405111" cy="259045"/>
    <xdr:sp macro="" textlink="">
      <xdr:nvSpPr>
        <xdr:cNvPr id="197" name="n_1mainValue【体育館・プール】&#10;有形固定資産減価償却率"/>
        <xdr:cNvSpPr txBox="1"/>
      </xdr:nvSpPr>
      <xdr:spPr>
        <a:xfrm>
          <a:off x="317056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88282</xdr:rowOff>
    </xdr:from>
    <xdr:ext cx="405111" cy="259045"/>
    <xdr:sp macro="" textlink="">
      <xdr:nvSpPr>
        <xdr:cNvPr id="198" name="n_2mainValue【体育館・プール】&#10;有形固定資産減価償却率"/>
        <xdr:cNvSpPr txBox="1"/>
      </xdr:nvSpPr>
      <xdr:spPr>
        <a:xfrm>
          <a:off x="238570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59707</xdr:rowOff>
    </xdr:from>
    <xdr:ext cx="405111" cy="259045"/>
    <xdr:sp macro="" textlink="">
      <xdr:nvSpPr>
        <xdr:cNvPr id="199" name="n_3mainValue【体育館・プール】&#10;有形固定資産減価償却率"/>
        <xdr:cNvSpPr txBox="1"/>
      </xdr:nvSpPr>
      <xdr:spPr>
        <a:xfrm>
          <a:off x="161100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200" name="n_4mainValue【体育館・プール】&#10;有形固定資産減価償却率"/>
        <xdr:cNvSpPr txBox="1"/>
      </xdr:nvSpPr>
      <xdr:spPr>
        <a:xfrm>
          <a:off x="83630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1" name="直線コネクタ 210"/>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2" name="テキスト ボックス 211"/>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3" name="直線コネクタ 212"/>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4" name="テキスト ボックス 213"/>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7" name="直線コネクタ 216"/>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8" name="テキスト ボックス 217"/>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9" name="直線コネクタ 218"/>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0" name="テキスト ボックス 219"/>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24" name="直線コネクタ 223"/>
        <xdr:cNvCxnSpPr/>
      </xdr:nvCxnSpPr>
      <xdr:spPr>
        <a:xfrm flipV="1">
          <a:off x="9219565" y="939546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25" name="【体育館・プール】&#10;一人当たり面積最小値テキスト"/>
        <xdr:cNvSpPr txBox="1"/>
      </xdr:nvSpPr>
      <xdr:spPr>
        <a:xfrm>
          <a:off x="92583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26" name="直線コネクタ 225"/>
        <xdr:cNvCxnSpPr/>
      </xdr:nvCxnSpPr>
      <xdr:spPr>
        <a:xfrm>
          <a:off x="9154160" y="1078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27" name="【体育館・プール】&#10;一人当たり面積最大値テキスト"/>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28" name="直線コネクタ 227"/>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29" name="【体育館・プール】&#10;一人当たり面積平均値テキスト"/>
        <xdr:cNvSpPr txBox="1"/>
      </xdr:nvSpPr>
      <xdr:spPr>
        <a:xfrm>
          <a:off x="9258300" y="10391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0" name="フローチャート: 判断 229"/>
        <xdr:cNvSpPr/>
      </xdr:nvSpPr>
      <xdr:spPr>
        <a:xfrm>
          <a:off x="9192260" y="104089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31" name="フローチャート: 判断 230"/>
        <xdr:cNvSpPr/>
      </xdr:nvSpPr>
      <xdr:spPr>
        <a:xfrm>
          <a:off x="8445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32" name="フローチャート: 判断 231"/>
        <xdr:cNvSpPr/>
      </xdr:nvSpPr>
      <xdr:spPr>
        <a:xfrm>
          <a:off x="7670800" y="10431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3" name="フローチャート: 判断 232"/>
        <xdr:cNvSpPr/>
      </xdr:nvSpPr>
      <xdr:spPr>
        <a:xfrm>
          <a:off x="68732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34" name="フローチャート: 判断 233"/>
        <xdr:cNvSpPr/>
      </xdr:nvSpPr>
      <xdr:spPr>
        <a:xfrm>
          <a:off x="6098540" y="1045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12700</xdr:rowOff>
    </xdr:from>
    <xdr:to>
      <xdr:col>50</xdr:col>
      <xdr:colOff>165100</xdr:colOff>
      <xdr:row>61</xdr:row>
      <xdr:rowOff>114300</xdr:rowOff>
    </xdr:to>
    <xdr:sp macro="" textlink="">
      <xdr:nvSpPr>
        <xdr:cNvPr id="240" name="楕円 239"/>
        <xdr:cNvSpPr/>
      </xdr:nvSpPr>
      <xdr:spPr>
        <a:xfrm>
          <a:off x="8445500" y="102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16510</xdr:rowOff>
    </xdr:from>
    <xdr:to>
      <xdr:col>46</xdr:col>
      <xdr:colOff>38100</xdr:colOff>
      <xdr:row>61</xdr:row>
      <xdr:rowOff>118110</xdr:rowOff>
    </xdr:to>
    <xdr:sp macro="" textlink="">
      <xdr:nvSpPr>
        <xdr:cNvPr id="241" name="楕円 240"/>
        <xdr:cNvSpPr/>
      </xdr:nvSpPr>
      <xdr:spPr>
        <a:xfrm>
          <a:off x="7670800" y="10242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63500</xdr:rowOff>
    </xdr:from>
    <xdr:to>
      <xdr:col>50</xdr:col>
      <xdr:colOff>114300</xdr:colOff>
      <xdr:row>61</xdr:row>
      <xdr:rowOff>67310</xdr:rowOff>
    </xdr:to>
    <xdr:cxnSp macro="">
      <xdr:nvCxnSpPr>
        <xdr:cNvPr id="242" name="直線コネクタ 241"/>
        <xdr:cNvCxnSpPr/>
      </xdr:nvCxnSpPr>
      <xdr:spPr>
        <a:xfrm flipV="1">
          <a:off x="7713980" y="1028954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20320</xdr:rowOff>
    </xdr:from>
    <xdr:to>
      <xdr:col>41</xdr:col>
      <xdr:colOff>101600</xdr:colOff>
      <xdr:row>61</xdr:row>
      <xdr:rowOff>121920</xdr:rowOff>
    </xdr:to>
    <xdr:sp macro="" textlink="">
      <xdr:nvSpPr>
        <xdr:cNvPr id="243" name="楕円 242"/>
        <xdr:cNvSpPr/>
      </xdr:nvSpPr>
      <xdr:spPr>
        <a:xfrm>
          <a:off x="6873240" y="102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67310</xdr:rowOff>
    </xdr:from>
    <xdr:to>
      <xdr:col>45</xdr:col>
      <xdr:colOff>177800</xdr:colOff>
      <xdr:row>61</xdr:row>
      <xdr:rowOff>71120</xdr:rowOff>
    </xdr:to>
    <xdr:cxnSp macro="">
      <xdr:nvCxnSpPr>
        <xdr:cNvPr id="244" name="直線コネクタ 243"/>
        <xdr:cNvCxnSpPr/>
      </xdr:nvCxnSpPr>
      <xdr:spPr>
        <a:xfrm flipV="1">
          <a:off x="6924040" y="1029335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27940</xdr:rowOff>
    </xdr:from>
    <xdr:to>
      <xdr:col>36</xdr:col>
      <xdr:colOff>165100</xdr:colOff>
      <xdr:row>61</xdr:row>
      <xdr:rowOff>129540</xdr:rowOff>
    </xdr:to>
    <xdr:sp macro="" textlink="">
      <xdr:nvSpPr>
        <xdr:cNvPr id="245" name="楕円 244"/>
        <xdr:cNvSpPr/>
      </xdr:nvSpPr>
      <xdr:spPr>
        <a:xfrm>
          <a:off x="609854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71120</xdr:rowOff>
    </xdr:from>
    <xdr:to>
      <xdr:col>41</xdr:col>
      <xdr:colOff>50800</xdr:colOff>
      <xdr:row>61</xdr:row>
      <xdr:rowOff>78740</xdr:rowOff>
    </xdr:to>
    <xdr:cxnSp macro="">
      <xdr:nvCxnSpPr>
        <xdr:cNvPr id="246" name="直線コネクタ 245"/>
        <xdr:cNvCxnSpPr/>
      </xdr:nvCxnSpPr>
      <xdr:spPr>
        <a:xfrm flipV="1">
          <a:off x="6149340" y="1029716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47" name="n_1aveValue【体育館・プール】&#10;一人当たり面積"/>
        <xdr:cNvSpPr txBox="1"/>
      </xdr:nvSpPr>
      <xdr:spPr>
        <a:xfrm>
          <a:off x="827158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48" name="n_2aveValue【体育館・プール】&#10;一人当たり面積"/>
        <xdr:cNvSpPr txBox="1"/>
      </xdr:nvSpPr>
      <xdr:spPr>
        <a:xfrm>
          <a:off x="7509587" y="105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9" name="n_3aveValue【体育館・プール】&#10;一人当たり面積"/>
        <xdr:cNvSpPr txBox="1"/>
      </xdr:nvSpPr>
      <xdr:spPr>
        <a:xfrm>
          <a:off x="67120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50" name="n_4aveValue【体育館・プール】&#10;一人当たり面積"/>
        <xdr:cNvSpPr txBox="1"/>
      </xdr:nvSpPr>
      <xdr:spPr>
        <a:xfrm>
          <a:off x="59373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130827</xdr:rowOff>
    </xdr:from>
    <xdr:ext cx="469744" cy="259045"/>
    <xdr:sp macro="" textlink="">
      <xdr:nvSpPr>
        <xdr:cNvPr id="251" name="n_1mainValue【体育館・プール】&#10;一人当たり面積"/>
        <xdr:cNvSpPr txBox="1"/>
      </xdr:nvSpPr>
      <xdr:spPr>
        <a:xfrm>
          <a:off x="8271587" y="1002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134637</xdr:rowOff>
    </xdr:from>
    <xdr:ext cx="469744" cy="259045"/>
    <xdr:sp macro="" textlink="">
      <xdr:nvSpPr>
        <xdr:cNvPr id="252" name="n_2mainValue【体育館・プール】&#10;一人当たり面積"/>
        <xdr:cNvSpPr txBox="1"/>
      </xdr:nvSpPr>
      <xdr:spPr>
        <a:xfrm>
          <a:off x="7509587" y="1002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138447</xdr:rowOff>
    </xdr:from>
    <xdr:ext cx="469744" cy="259045"/>
    <xdr:sp macro="" textlink="">
      <xdr:nvSpPr>
        <xdr:cNvPr id="253" name="n_3mainValue【体育館・プール】&#10;一人当たり面積"/>
        <xdr:cNvSpPr txBox="1"/>
      </xdr:nvSpPr>
      <xdr:spPr>
        <a:xfrm>
          <a:off x="6712027" y="1002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146067</xdr:rowOff>
    </xdr:from>
    <xdr:ext cx="469744" cy="259045"/>
    <xdr:sp macro="" textlink="">
      <xdr:nvSpPr>
        <xdr:cNvPr id="254" name="n_4mainValue【体育館・プール】&#10;一人当たり面積"/>
        <xdr:cNvSpPr txBox="1"/>
      </xdr:nvSpPr>
      <xdr:spPr>
        <a:xfrm>
          <a:off x="59373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5" name="テキスト ボックス 26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6" name="直線コネクタ 26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7" name="テキスト ボックス 26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8" name="直線コネクタ 26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9" name="テキスト ボックス 26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0" name="直線コネクタ 26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1" name="テキスト ボックス 27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2" name="直線コネクタ 27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3" name="テキスト ボックス 27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4" name="直線コネクタ 27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5" name="テキスト ボックス 27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7" name="テキスト ボックス 27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79" name="直線コネクタ 278"/>
        <xdr:cNvCxnSpPr/>
      </xdr:nvCxnSpPr>
      <xdr:spPr>
        <a:xfrm flipV="1">
          <a:off x="4086225" y="12952094"/>
          <a:ext cx="0" cy="15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0"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1" name="直線コネクタ 280"/>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82" name="【福祉施設】&#10;有形固定資産減価償却率最大値テキスト"/>
        <xdr:cNvSpPr txBox="1"/>
      </xdr:nvSpPr>
      <xdr:spPr>
        <a:xfrm>
          <a:off x="412496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83" name="直線コネクタ 282"/>
        <xdr:cNvCxnSpPr/>
      </xdr:nvCxnSpPr>
      <xdr:spPr>
        <a:xfrm>
          <a:off x="402082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84" name="【福祉施設】&#10;有形固定資産減価償却率平均値テキスト"/>
        <xdr:cNvSpPr txBox="1"/>
      </xdr:nvSpPr>
      <xdr:spPr>
        <a:xfrm>
          <a:off x="4124960" y="13685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85" name="フローチャート: 判断 284"/>
        <xdr:cNvSpPr/>
      </xdr:nvSpPr>
      <xdr:spPr>
        <a:xfrm>
          <a:off x="403606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86" name="フローチャート: 判断 285"/>
        <xdr:cNvSpPr/>
      </xdr:nvSpPr>
      <xdr:spPr>
        <a:xfrm>
          <a:off x="3312160" y="13651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87" name="フローチャート: 判断 286"/>
        <xdr:cNvSpPr/>
      </xdr:nvSpPr>
      <xdr:spPr>
        <a:xfrm>
          <a:off x="251460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88" name="フローチャート: 判断 287"/>
        <xdr:cNvSpPr/>
      </xdr:nvSpPr>
      <xdr:spPr>
        <a:xfrm>
          <a:off x="1739900" y="136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289" name="フローチャート: 判断 288"/>
        <xdr:cNvSpPr/>
      </xdr:nvSpPr>
      <xdr:spPr>
        <a:xfrm>
          <a:off x="965200" y="135756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295" name="楕円 294"/>
        <xdr:cNvSpPr/>
      </xdr:nvSpPr>
      <xdr:spPr>
        <a:xfrm>
          <a:off x="3312160" y="13455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2539</xdr:rowOff>
    </xdr:from>
    <xdr:to>
      <xdr:col>15</xdr:col>
      <xdr:colOff>101600</xdr:colOff>
      <xdr:row>80</xdr:row>
      <xdr:rowOff>104139</xdr:rowOff>
    </xdr:to>
    <xdr:sp macro="" textlink="">
      <xdr:nvSpPr>
        <xdr:cNvPr id="296" name="楕円 295"/>
        <xdr:cNvSpPr/>
      </xdr:nvSpPr>
      <xdr:spPr>
        <a:xfrm>
          <a:off x="25146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53339</xdr:rowOff>
    </xdr:from>
    <xdr:to>
      <xdr:col>19</xdr:col>
      <xdr:colOff>177800</xdr:colOff>
      <xdr:row>80</xdr:row>
      <xdr:rowOff>95250</xdr:rowOff>
    </xdr:to>
    <xdr:cxnSp macro="">
      <xdr:nvCxnSpPr>
        <xdr:cNvPr id="297" name="直線コネクタ 296"/>
        <xdr:cNvCxnSpPr/>
      </xdr:nvCxnSpPr>
      <xdr:spPr>
        <a:xfrm>
          <a:off x="2565400" y="13464539"/>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130175</xdr:rowOff>
    </xdr:from>
    <xdr:to>
      <xdr:col>10</xdr:col>
      <xdr:colOff>165100</xdr:colOff>
      <xdr:row>80</xdr:row>
      <xdr:rowOff>60325</xdr:rowOff>
    </xdr:to>
    <xdr:sp macro="" textlink="">
      <xdr:nvSpPr>
        <xdr:cNvPr id="298" name="楕円 297"/>
        <xdr:cNvSpPr/>
      </xdr:nvSpPr>
      <xdr:spPr>
        <a:xfrm>
          <a:off x="1739900" y="13373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xdr:rowOff>
    </xdr:from>
    <xdr:to>
      <xdr:col>15</xdr:col>
      <xdr:colOff>50800</xdr:colOff>
      <xdr:row>80</xdr:row>
      <xdr:rowOff>53339</xdr:rowOff>
    </xdr:to>
    <xdr:cxnSp macro="">
      <xdr:nvCxnSpPr>
        <xdr:cNvPr id="299" name="直線コネクタ 298"/>
        <xdr:cNvCxnSpPr/>
      </xdr:nvCxnSpPr>
      <xdr:spPr>
        <a:xfrm>
          <a:off x="1790700" y="13420725"/>
          <a:ext cx="7747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105411</xdr:rowOff>
    </xdr:from>
    <xdr:to>
      <xdr:col>6</xdr:col>
      <xdr:colOff>38100</xdr:colOff>
      <xdr:row>80</xdr:row>
      <xdr:rowOff>35561</xdr:rowOff>
    </xdr:to>
    <xdr:sp macro="" textlink="">
      <xdr:nvSpPr>
        <xdr:cNvPr id="300" name="楕円 299"/>
        <xdr:cNvSpPr/>
      </xdr:nvSpPr>
      <xdr:spPr>
        <a:xfrm>
          <a:off x="965200" y="133489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156211</xdr:rowOff>
    </xdr:from>
    <xdr:to>
      <xdr:col>10</xdr:col>
      <xdr:colOff>114300</xdr:colOff>
      <xdr:row>80</xdr:row>
      <xdr:rowOff>9525</xdr:rowOff>
    </xdr:to>
    <xdr:cxnSp macro="">
      <xdr:nvCxnSpPr>
        <xdr:cNvPr id="301" name="直線コネクタ 300"/>
        <xdr:cNvCxnSpPr/>
      </xdr:nvCxnSpPr>
      <xdr:spPr>
        <a:xfrm>
          <a:off x="1008380" y="13399771"/>
          <a:ext cx="78232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02" name="n_1aveValue【福祉施設】&#10;有形固定資産減価償却率"/>
        <xdr:cNvSpPr txBox="1"/>
      </xdr:nvSpPr>
      <xdr:spPr>
        <a:xfrm>
          <a:off x="3170564" y="1374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03" name="n_2aveValue【福祉施設】&#10;有形固定資産減価償却率"/>
        <xdr:cNvSpPr txBox="1"/>
      </xdr:nvSpPr>
      <xdr:spPr>
        <a:xfrm>
          <a:off x="2385704" y="137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04" name="n_3aveValue【福祉施設】&#10;有形固定資産減価償却率"/>
        <xdr:cNvSpPr txBox="1"/>
      </xdr:nvSpPr>
      <xdr:spPr>
        <a:xfrm>
          <a:off x="1611004" y="1369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05" name="n_4aveValue【福祉施設】&#10;有形固定資産減価償却率"/>
        <xdr:cNvSpPr txBox="1"/>
      </xdr:nvSpPr>
      <xdr:spPr>
        <a:xfrm>
          <a:off x="836304" y="1366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162577</xdr:rowOff>
    </xdr:from>
    <xdr:ext cx="405111" cy="259045"/>
    <xdr:sp macro="" textlink="">
      <xdr:nvSpPr>
        <xdr:cNvPr id="306" name="n_1mainValue【福祉施設】&#10;有形固定資産減価償却率"/>
        <xdr:cNvSpPr txBox="1"/>
      </xdr:nvSpPr>
      <xdr:spPr>
        <a:xfrm>
          <a:off x="317056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120666</xdr:rowOff>
    </xdr:from>
    <xdr:ext cx="405111" cy="259045"/>
    <xdr:sp macro="" textlink="">
      <xdr:nvSpPr>
        <xdr:cNvPr id="307" name="n_2mainValue【福祉施設】&#10;有形固定資産減価償却率"/>
        <xdr:cNvSpPr txBox="1"/>
      </xdr:nvSpPr>
      <xdr:spPr>
        <a:xfrm>
          <a:off x="2385704" y="13196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76852</xdr:rowOff>
    </xdr:from>
    <xdr:ext cx="405111" cy="259045"/>
    <xdr:sp macro="" textlink="">
      <xdr:nvSpPr>
        <xdr:cNvPr id="308" name="n_3mainValue【福祉施設】&#10;有形固定資産減価償却率"/>
        <xdr:cNvSpPr txBox="1"/>
      </xdr:nvSpPr>
      <xdr:spPr>
        <a:xfrm>
          <a:off x="161100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52088</xdr:rowOff>
    </xdr:from>
    <xdr:ext cx="405111" cy="259045"/>
    <xdr:sp macro="" textlink="">
      <xdr:nvSpPr>
        <xdr:cNvPr id="309" name="n_4mainValue【福祉施設】&#10;有形固定資産減価償却率"/>
        <xdr:cNvSpPr txBox="1"/>
      </xdr:nvSpPr>
      <xdr:spPr>
        <a:xfrm>
          <a:off x="836304" y="1312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7" name="テキスト ボックス 326"/>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9" name="テキスト ボックス 328"/>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33" name="直線コネクタ 332"/>
        <xdr:cNvCxnSpPr/>
      </xdr:nvCxnSpPr>
      <xdr:spPr>
        <a:xfrm flipV="1">
          <a:off x="9219565" y="13072110"/>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4" name="【福祉施設】&#10;一人当たり面積最小値テキスト"/>
        <xdr:cNvSpPr txBox="1"/>
      </xdr:nvSpPr>
      <xdr:spPr>
        <a:xfrm>
          <a:off x="925830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5" name="直線コネクタ 334"/>
        <xdr:cNvCxnSpPr/>
      </xdr:nvCxnSpPr>
      <xdr:spPr>
        <a:xfrm>
          <a:off x="915416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6" name="【福祉施設】&#10;一人当たり面積最大値テキスト"/>
        <xdr:cNvSpPr txBox="1"/>
      </xdr:nvSpPr>
      <xdr:spPr>
        <a:xfrm>
          <a:off x="925830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37" name="直線コネクタ 336"/>
        <xdr:cNvCxnSpPr/>
      </xdr:nvCxnSpPr>
      <xdr:spPr>
        <a:xfrm>
          <a:off x="915416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38" name="【福祉施設】&#10;一人当たり面積平均値テキスト"/>
        <xdr:cNvSpPr txBox="1"/>
      </xdr:nvSpPr>
      <xdr:spPr>
        <a:xfrm>
          <a:off x="9258300" y="1403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39" name="フローチャート: 判断 338"/>
        <xdr:cNvSpPr/>
      </xdr:nvSpPr>
      <xdr:spPr>
        <a:xfrm>
          <a:off x="9192260" y="1405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40" name="フローチャート: 判断 339"/>
        <xdr:cNvSpPr/>
      </xdr:nvSpPr>
      <xdr:spPr>
        <a:xfrm>
          <a:off x="8445500" y="1406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41" name="フローチャート: 判断 340"/>
        <xdr:cNvSpPr/>
      </xdr:nvSpPr>
      <xdr:spPr>
        <a:xfrm>
          <a:off x="7670800" y="14076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42" name="フローチャート: 判断 341"/>
        <xdr:cNvSpPr/>
      </xdr:nvSpPr>
      <xdr:spPr>
        <a:xfrm>
          <a:off x="6873240" y="1408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43" name="フローチャート: 判断 342"/>
        <xdr:cNvSpPr/>
      </xdr:nvSpPr>
      <xdr:spPr>
        <a:xfrm>
          <a:off x="6098540" y="14038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139700</xdr:rowOff>
    </xdr:from>
    <xdr:to>
      <xdr:col>50</xdr:col>
      <xdr:colOff>165100</xdr:colOff>
      <xdr:row>86</xdr:row>
      <xdr:rowOff>69850</xdr:rowOff>
    </xdr:to>
    <xdr:sp macro="" textlink="">
      <xdr:nvSpPr>
        <xdr:cNvPr id="349" name="楕円 348"/>
        <xdr:cNvSpPr/>
      </xdr:nvSpPr>
      <xdr:spPr>
        <a:xfrm>
          <a:off x="844550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143511</xdr:rowOff>
    </xdr:from>
    <xdr:to>
      <xdr:col>46</xdr:col>
      <xdr:colOff>38100</xdr:colOff>
      <xdr:row>86</xdr:row>
      <xdr:rowOff>73661</xdr:rowOff>
    </xdr:to>
    <xdr:sp macro="" textlink="">
      <xdr:nvSpPr>
        <xdr:cNvPr id="350" name="楕円 349"/>
        <xdr:cNvSpPr/>
      </xdr:nvSpPr>
      <xdr:spPr>
        <a:xfrm>
          <a:off x="7670800" y="143929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19050</xdr:rowOff>
    </xdr:from>
    <xdr:to>
      <xdr:col>50</xdr:col>
      <xdr:colOff>114300</xdr:colOff>
      <xdr:row>86</xdr:row>
      <xdr:rowOff>22861</xdr:rowOff>
    </xdr:to>
    <xdr:cxnSp macro="">
      <xdr:nvCxnSpPr>
        <xdr:cNvPr id="351" name="直線コネクタ 350"/>
        <xdr:cNvCxnSpPr/>
      </xdr:nvCxnSpPr>
      <xdr:spPr>
        <a:xfrm flipV="1">
          <a:off x="7713980" y="14436090"/>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143511</xdr:rowOff>
    </xdr:from>
    <xdr:to>
      <xdr:col>41</xdr:col>
      <xdr:colOff>101600</xdr:colOff>
      <xdr:row>86</xdr:row>
      <xdr:rowOff>73661</xdr:rowOff>
    </xdr:to>
    <xdr:sp macro="" textlink="">
      <xdr:nvSpPr>
        <xdr:cNvPr id="352" name="楕円 351"/>
        <xdr:cNvSpPr/>
      </xdr:nvSpPr>
      <xdr:spPr>
        <a:xfrm>
          <a:off x="6873240" y="14392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22861</xdr:rowOff>
    </xdr:from>
    <xdr:to>
      <xdr:col>45</xdr:col>
      <xdr:colOff>177800</xdr:colOff>
      <xdr:row>86</xdr:row>
      <xdr:rowOff>22861</xdr:rowOff>
    </xdr:to>
    <xdr:cxnSp macro="">
      <xdr:nvCxnSpPr>
        <xdr:cNvPr id="353" name="直線コネクタ 352"/>
        <xdr:cNvCxnSpPr/>
      </xdr:nvCxnSpPr>
      <xdr:spPr>
        <a:xfrm>
          <a:off x="6924040" y="1443990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143511</xdr:rowOff>
    </xdr:from>
    <xdr:to>
      <xdr:col>36</xdr:col>
      <xdr:colOff>165100</xdr:colOff>
      <xdr:row>86</xdr:row>
      <xdr:rowOff>73661</xdr:rowOff>
    </xdr:to>
    <xdr:sp macro="" textlink="">
      <xdr:nvSpPr>
        <xdr:cNvPr id="354" name="楕円 353"/>
        <xdr:cNvSpPr/>
      </xdr:nvSpPr>
      <xdr:spPr>
        <a:xfrm>
          <a:off x="6098540" y="14392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22861</xdr:rowOff>
    </xdr:from>
    <xdr:to>
      <xdr:col>41</xdr:col>
      <xdr:colOff>50800</xdr:colOff>
      <xdr:row>86</xdr:row>
      <xdr:rowOff>22861</xdr:rowOff>
    </xdr:to>
    <xdr:cxnSp macro="">
      <xdr:nvCxnSpPr>
        <xdr:cNvPr id="355" name="直線コネクタ 354"/>
        <xdr:cNvCxnSpPr/>
      </xdr:nvCxnSpPr>
      <xdr:spPr>
        <a:xfrm>
          <a:off x="6149340" y="144399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56" name="n_1aveValue【福祉施設】&#10;一人当たり面積"/>
        <xdr:cNvSpPr txBox="1"/>
      </xdr:nvSpPr>
      <xdr:spPr>
        <a:xfrm>
          <a:off x="8271587" y="138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57" name="n_2aveValue【福祉施設】&#10;一人当たり面積"/>
        <xdr:cNvSpPr txBox="1"/>
      </xdr:nvSpPr>
      <xdr:spPr>
        <a:xfrm>
          <a:off x="7509587" y="138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58" name="n_3aveValue【福祉施設】&#10;一人当たり面積"/>
        <xdr:cNvSpPr txBox="1"/>
      </xdr:nvSpPr>
      <xdr:spPr>
        <a:xfrm>
          <a:off x="67120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59" name="n_4aveValue【福祉施設】&#10;一人当たり面積"/>
        <xdr:cNvSpPr txBox="1"/>
      </xdr:nvSpPr>
      <xdr:spPr>
        <a:xfrm>
          <a:off x="593732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60977</xdr:rowOff>
    </xdr:from>
    <xdr:ext cx="469744" cy="259045"/>
    <xdr:sp macro="" textlink="">
      <xdr:nvSpPr>
        <xdr:cNvPr id="360" name="n_1mainValue【福祉施設】&#10;一人当たり面積"/>
        <xdr:cNvSpPr txBox="1"/>
      </xdr:nvSpPr>
      <xdr:spPr>
        <a:xfrm>
          <a:off x="827158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64788</xdr:rowOff>
    </xdr:from>
    <xdr:ext cx="469744" cy="259045"/>
    <xdr:sp macro="" textlink="">
      <xdr:nvSpPr>
        <xdr:cNvPr id="361" name="n_2mainValue【福祉施設】&#10;一人当たり面積"/>
        <xdr:cNvSpPr txBox="1"/>
      </xdr:nvSpPr>
      <xdr:spPr>
        <a:xfrm>
          <a:off x="7509587" y="144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64788</xdr:rowOff>
    </xdr:from>
    <xdr:ext cx="469744" cy="259045"/>
    <xdr:sp macro="" textlink="">
      <xdr:nvSpPr>
        <xdr:cNvPr id="362" name="n_3mainValue【福祉施設】&#10;一人当たり面積"/>
        <xdr:cNvSpPr txBox="1"/>
      </xdr:nvSpPr>
      <xdr:spPr>
        <a:xfrm>
          <a:off x="6712027" y="144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64788</xdr:rowOff>
    </xdr:from>
    <xdr:ext cx="469744" cy="259045"/>
    <xdr:sp macro="" textlink="">
      <xdr:nvSpPr>
        <xdr:cNvPr id="363" name="n_4mainValue【福祉施設】&#10;一人当たり面積"/>
        <xdr:cNvSpPr txBox="1"/>
      </xdr:nvSpPr>
      <xdr:spPr>
        <a:xfrm>
          <a:off x="5937327" y="144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6" name="テキスト ボックス 375"/>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6" name="テキスト ボックス 385"/>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88" name="直線コネクタ 387"/>
        <xdr:cNvCxnSpPr/>
      </xdr:nvCxnSpPr>
      <xdr:spPr>
        <a:xfrm flipV="1">
          <a:off x="4086225"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9"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0" name="直線コネクタ 389"/>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91" name="【市民会館】&#10;有形固定資産減価償却率最大値テキスト"/>
        <xdr:cNvSpPr txBox="1"/>
      </xdr:nvSpPr>
      <xdr:spPr>
        <a:xfrm>
          <a:off x="412496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92" name="直線コネクタ 391"/>
        <xdr:cNvCxnSpPr/>
      </xdr:nvCxnSpPr>
      <xdr:spPr>
        <a:xfrm>
          <a:off x="402082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393" name="【市民会館】&#10;有形固定資産減価償却率平均値テキスト"/>
        <xdr:cNvSpPr txBox="1"/>
      </xdr:nvSpPr>
      <xdr:spPr>
        <a:xfrm>
          <a:off x="4124960" y="17226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394" name="フローチャート: 判断 393"/>
        <xdr:cNvSpPr/>
      </xdr:nvSpPr>
      <xdr:spPr>
        <a:xfrm>
          <a:off x="4036060" y="17248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395" name="フローチャート: 判断 394"/>
        <xdr:cNvSpPr/>
      </xdr:nvSpPr>
      <xdr:spPr>
        <a:xfrm>
          <a:off x="3312160" y="17309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96" name="フローチャート: 判断 395"/>
        <xdr:cNvSpPr/>
      </xdr:nvSpPr>
      <xdr:spPr>
        <a:xfrm>
          <a:off x="2514600" y="173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397" name="フローチャート: 判断 396"/>
        <xdr:cNvSpPr/>
      </xdr:nvSpPr>
      <xdr:spPr>
        <a:xfrm>
          <a:off x="173990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398" name="フローチャート: 判断 397"/>
        <xdr:cNvSpPr/>
      </xdr:nvSpPr>
      <xdr:spPr>
        <a:xfrm>
          <a:off x="965200" y="173208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154939</xdr:rowOff>
    </xdr:from>
    <xdr:to>
      <xdr:col>20</xdr:col>
      <xdr:colOff>38100</xdr:colOff>
      <xdr:row>108</xdr:row>
      <xdr:rowOff>85089</xdr:rowOff>
    </xdr:to>
    <xdr:sp macro="" textlink="">
      <xdr:nvSpPr>
        <xdr:cNvPr id="404" name="楕円 403"/>
        <xdr:cNvSpPr/>
      </xdr:nvSpPr>
      <xdr:spPr>
        <a:xfrm>
          <a:off x="3312160" y="18092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118745</xdr:rowOff>
    </xdr:from>
    <xdr:to>
      <xdr:col>15</xdr:col>
      <xdr:colOff>101600</xdr:colOff>
      <xdr:row>108</xdr:row>
      <xdr:rowOff>48895</xdr:rowOff>
    </xdr:to>
    <xdr:sp macro="" textlink="">
      <xdr:nvSpPr>
        <xdr:cNvPr id="405" name="楕円 404"/>
        <xdr:cNvSpPr/>
      </xdr:nvSpPr>
      <xdr:spPr>
        <a:xfrm>
          <a:off x="2514600" y="18056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169545</xdr:rowOff>
    </xdr:from>
    <xdr:to>
      <xdr:col>19</xdr:col>
      <xdr:colOff>177800</xdr:colOff>
      <xdr:row>108</xdr:row>
      <xdr:rowOff>34289</xdr:rowOff>
    </xdr:to>
    <xdr:cxnSp macro="">
      <xdr:nvCxnSpPr>
        <xdr:cNvPr id="406" name="直線コネクタ 405"/>
        <xdr:cNvCxnSpPr/>
      </xdr:nvCxnSpPr>
      <xdr:spPr>
        <a:xfrm>
          <a:off x="2565400" y="18107025"/>
          <a:ext cx="78994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97789</xdr:rowOff>
    </xdr:from>
    <xdr:to>
      <xdr:col>10</xdr:col>
      <xdr:colOff>165100</xdr:colOff>
      <xdr:row>108</xdr:row>
      <xdr:rowOff>27939</xdr:rowOff>
    </xdr:to>
    <xdr:sp macro="" textlink="">
      <xdr:nvSpPr>
        <xdr:cNvPr id="407" name="楕円 406"/>
        <xdr:cNvSpPr/>
      </xdr:nvSpPr>
      <xdr:spPr>
        <a:xfrm>
          <a:off x="1739900" y="18035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148589</xdr:rowOff>
    </xdr:from>
    <xdr:to>
      <xdr:col>15</xdr:col>
      <xdr:colOff>50800</xdr:colOff>
      <xdr:row>107</xdr:row>
      <xdr:rowOff>169545</xdr:rowOff>
    </xdr:to>
    <xdr:cxnSp macro="">
      <xdr:nvCxnSpPr>
        <xdr:cNvPr id="408" name="直線コネクタ 407"/>
        <xdr:cNvCxnSpPr/>
      </xdr:nvCxnSpPr>
      <xdr:spPr>
        <a:xfrm>
          <a:off x="1790700" y="18086069"/>
          <a:ext cx="7747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109220</xdr:rowOff>
    </xdr:from>
    <xdr:to>
      <xdr:col>6</xdr:col>
      <xdr:colOff>38100</xdr:colOff>
      <xdr:row>108</xdr:row>
      <xdr:rowOff>39370</xdr:rowOff>
    </xdr:to>
    <xdr:sp macro="" textlink="">
      <xdr:nvSpPr>
        <xdr:cNvPr id="409" name="楕円 408"/>
        <xdr:cNvSpPr/>
      </xdr:nvSpPr>
      <xdr:spPr>
        <a:xfrm>
          <a:off x="965200" y="18046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148589</xdr:rowOff>
    </xdr:from>
    <xdr:to>
      <xdr:col>10</xdr:col>
      <xdr:colOff>114300</xdr:colOff>
      <xdr:row>107</xdr:row>
      <xdr:rowOff>160020</xdr:rowOff>
    </xdr:to>
    <xdr:cxnSp macro="">
      <xdr:nvCxnSpPr>
        <xdr:cNvPr id="410" name="直線コネクタ 409"/>
        <xdr:cNvCxnSpPr/>
      </xdr:nvCxnSpPr>
      <xdr:spPr>
        <a:xfrm flipV="1">
          <a:off x="1008380" y="18086069"/>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11" name="n_1aveValue【市民会館】&#10;有形固定資産減価償却率"/>
        <xdr:cNvSpPr txBox="1"/>
      </xdr:nvSpPr>
      <xdr:spPr>
        <a:xfrm>
          <a:off x="3170564" y="170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12" name="n_2aveValue【市民会館】&#10;有形固定資産減価償却率"/>
        <xdr:cNvSpPr txBox="1"/>
      </xdr:nvSpPr>
      <xdr:spPr>
        <a:xfrm>
          <a:off x="2385704" y="17113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13" name="n_3aveValue【市民会館】&#10;有形固定資産減価償却率"/>
        <xdr:cNvSpPr txBox="1"/>
      </xdr:nvSpPr>
      <xdr:spPr>
        <a:xfrm>
          <a:off x="161100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14" name="n_4aveValue【市民会館】&#10;有形固定資産減価償却率"/>
        <xdr:cNvSpPr txBox="1"/>
      </xdr:nvSpPr>
      <xdr:spPr>
        <a:xfrm>
          <a:off x="83630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76216</xdr:rowOff>
    </xdr:from>
    <xdr:ext cx="405111" cy="259045"/>
    <xdr:sp macro="" textlink="">
      <xdr:nvSpPr>
        <xdr:cNvPr id="415" name="n_1mainValue【市民会館】&#10;有形固定資産減価償却率"/>
        <xdr:cNvSpPr txBox="1"/>
      </xdr:nvSpPr>
      <xdr:spPr>
        <a:xfrm>
          <a:off x="3170564" y="1818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40022</xdr:rowOff>
    </xdr:from>
    <xdr:ext cx="405111" cy="259045"/>
    <xdr:sp macro="" textlink="">
      <xdr:nvSpPr>
        <xdr:cNvPr id="416" name="n_2mainValue【市民会館】&#10;有形固定資産減価償却率"/>
        <xdr:cNvSpPr txBox="1"/>
      </xdr:nvSpPr>
      <xdr:spPr>
        <a:xfrm>
          <a:off x="2385704" y="181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19066</xdr:rowOff>
    </xdr:from>
    <xdr:ext cx="405111" cy="259045"/>
    <xdr:sp macro="" textlink="">
      <xdr:nvSpPr>
        <xdr:cNvPr id="417" name="n_3mainValue【市民会館】&#10;有形固定資産減価償却率"/>
        <xdr:cNvSpPr txBox="1"/>
      </xdr:nvSpPr>
      <xdr:spPr>
        <a:xfrm>
          <a:off x="1611004" y="18124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30497</xdr:rowOff>
    </xdr:from>
    <xdr:ext cx="405111" cy="259045"/>
    <xdr:sp macro="" textlink="">
      <xdr:nvSpPr>
        <xdr:cNvPr id="418" name="n_4mainValue【市民会館】&#10;有形固定資産減価償却率"/>
        <xdr:cNvSpPr txBox="1"/>
      </xdr:nvSpPr>
      <xdr:spPr>
        <a:xfrm>
          <a:off x="836304" y="181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9" name="直線コネクタ 428"/>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0" name="テキスト ボックス 429"/>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1" name="直線コネクタ 430"/>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2" name="テキスト ボックス 431"/>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3" name="直線コネクタ 43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4" name="テキスト ボックス 43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5" name="直線コネクタ 434"/>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6" name="テキスト ボックス 435"/>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7" name="直線コネクタ 436"/>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8" name="テキスト ボックス 437"/>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42" name="直線コネクタ 441"/>
        <xdr:cNvCxnSpPr/>
      </xdr:nvCxnSpPr>
      <xdr:spPr>
        <a:xfrm flipV="1">
          <a:off x="9219565" y="16741140"/>
          <a:ext cx="0" cy="1482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43" name="【市民会館】&#10;一人当たり面積最小値テキスト"/>
        <xdr:cNvSpPr txBox="1"/>
      </xdr:nvSpPr>
      <xdr:spPr>
        <a:xfrm>
          <a:off x="9258300" y="182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44" name="直線コネクタ 443"/>
        <xdr:cNvCxnSpPr/>
      </xdr:nvCxnSpPr>
      <xdr:spPr>
        <a:xfrm>
          <a:off x="9154160" y="18223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45" name="【市民会館】&#10;一人当たり面積最大値テキスト"/>
        <xdr:cNvSpPr txBox="1"/>
      </xdr:nvSpPr>
      <xdr:spPr>
        <a:xfrm>
          <a:off x="9258300" y="1652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46" name="直線コネクタ 445"/>
        <xdr:cNvCxnSpPr/>
      </xdr:nvCxnSpPr>
      <xdr:spPr>
        <a:xfrm>
          <a:off x="9154160" y="1674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47" name="【市民会館】&#10;一人当たり面積平均値テキスト"/>
        <xdr:cNvSpPr txBox="1"/>
      </xdr:nvSpPr>
      <xdr:spPr>
        <a:xfrm>
          <a:off x="9258300" y="177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48" name="フローチャート: 判断 447"/>
        <xdr:cNvSpPr/>
      </xdr:nvSpPr>
      <xdr:spPr>
        <a:xfrm>
          <a:off x="9192260" y="1776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49" name="フローチャート: 判断 448"/>
        <xdr:cNvSpPr/>
      </xdr:nvSpPr>
      <xdr:spPr>
        <a:xfrm>
          <a:off x="844550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50" name="フローチャート: 判断 449"/>
        <xdr:cNvSpPr/>
      </xdr:nvSpPr>
      <xdr:spPr>
        <a:xfrm>
          <a:off x="7670800" y="17772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51" name="フローチャート: 判断 450"/>
        <xdr:cNvSpPr/>
      </xdr:nvSpPr>
      <xdr:spPr>
        <a:xfrm>
          <a:off x="687324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52" name="フローチャート: 判断 451"/>
        <xdr:cNvSpPr/>
      </xdr:nvSpPr>
      <xdr:spPr>
        <a:xfrm>
          <a:off x="6098540" y="177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166370</xdr:rowOff>
    </xdr:from>
    <xdr:to>
      <xdr:col>50</xdr:col>
      <xdr:colOff>165100</xdr:colOff>
      <xdr:row>107</xdr:row>
      <xdr:rowOff>96520</xdr:rowOff>
    </xdr:to>
    <xdr:sp macro="" textlink="">
      <xdr:nvSpPr>
        <xdr:cNvPr id="458" name="楕円 457"/>
        <xdr:cNvSpPr/>
      </xdr:nvSpPr>
      <xdr:spPr>
        <a:xfrm>
          <a:off x="8445500" y="1793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166370</xdr:rowOff>
    </xdr:from>
    <xdr:to>
      <xdr:col>46</xdr:col>
      <xdr:colOff>38100</xdr:colOff>
      <xdr:row>107</xdr:row>
      <xdr:rowOff>96520</xdr:rowOff>
    </xdr:to>
    <xdr:sp macro="" textlink="">
      <xdr:nvSpPr>
        <xdr:cNvPr id="459" name="楕円 458"/>
        <xdr:cNvSpPr/>
      </xdr:nvSpPr>
      <xdr:spPr>
        <a:xfrm>
          <a:off x="7670800" y="17936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45720</xdr:rowOff>
    </xdr:from>
    <xdr:to>
      <xdr:col>50</xdr:col>
      <xdr:colOff>114300</xdr:colOff>
      <xdr:row>107</xdr:row>
      <xdr:rowOff>45720</xdr:rowOff>
    </xdr:to>
    <xdr:cxnSp macro="">
      <xdr:nvCxnSpPr>
        <xdr:cNvPr id="460" name="直線コネクタ 459"/>
        <xdr:cNvCxnSpPr/>
      </xdr:nvCxnSpPr>
      <xdr:spPr>
        <a:xfrm>
          <a:off x="7713980" y="179832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170180</xdr:rowOff>
    </xdr:from>
    <xdr:to>
      <xdr:col>41</xdr:col>
      <xdr:colOff>101600</xdr:colOff>
      <xdr:row>107</xdr:row>
      <xdr:rowOff>100330</xdr:rowOff>
    </xdr:to>
    <xdr:sp macro="" textlink="">
      <xdr:nvSpPr>
        <xdr:cNvPr id="461" name="楕円 460"/>
        <xdr:cNvSpPr/>
      </xdr:nvSpPr>
      <xdr:spPr>
        <a:xfrm>
          <a:off x="6873240" y="1794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45720</xdr:rowOff>
    </xdr:from>
    <xdr:to>
      <xdr:col>45</xdr:col>
      <xdr:colOff>177800</xdr:colOff>
      <xdr:row>107</xdr:row>
      <xdr:rowOff>49530</xdr:rowOff>
    </xdr:to>
    <xdr:cxnSp macro="">
      <xdr:nvCxnSpPr>
        <xdr:cNvPr id="462" name="直線コネクタ 461"/>
        <xdr:cNvCxnSpPr/>
      </xdr:nvCxnSpPr>
      <xdr:spPr>
        <a:xfrm flipV="1">
          <a:off x="6924040" y="1798320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2539</xdr:rowOff>
    </xdr:from>
    <xdr:to>
      <xdr:col>36</xdr:col>
      <xdr:colOff>165100</xdr:colOff>
      <xdr:row>107</xdr:row>
      <xdr:rowOff>104139</xdr:rowOff>
    </xdr:to>
    <xdr:sp macro="" textlink="">
      <xdr:nvSpPr>
        <xdr:cNvPr id="463" name="楕円 462"/>
        <xdr:cNvSpPr/>
      </xdr:nvSpPr>
      <xdr:spPr>
        <a:xfrm>
          <a:off x="609854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49530</xdr:rowOff>
    </xdr:from>
    <xdr:to>
      <xdr:col>41</xdr:col>
      <xdr:colOff>50800</xdr:colOff>
      <xdr:row>107</xdr:row>
      <xdr:rowOff>53339</xdr:rowOff>
    </xdr:to>
    <xdr:cxnSp macro="">
      <xdr:nvCxnSpPr>
        <xdr:cNvPr id="464" name="直線コネクタ 463"/>
        <xdr:cNvCxnSpPr/>
      </xdr:nvCxnSpPr>
      <xdr:spPr>
        <a:xfrm flipV="1">
          <a:off x="6149340" y="17987010"/>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65" name="n_1aveValue【市民会館】&#10;一人当たり面積"/>
        <xdr:cNvSpPr txBox="1"/>
      </xdr:nvSpPr>
      <xdr:spPr>
        <a:xfrm>
          <a:off x="827158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66" name="n_2aveValue【市民会館】&#10;一人当たり面積"/>
        <xdr:cNvSpPr txBox="1"/>
      </xdr:nvSpPr>
      <xdr:spPr>
        <a:xfrm>
          <a:off x="7509587" y="1755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67" name="n_3aveValue【市民会館】&#10;一人当たり面積"/>
        <xdr:cNvSpPr txBox="1"/>
      </xdr:nvSpPr>
      <xdr:spPr>
        <a:xfrm>
          <a:off x="6712027" y="175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68" name="n_4aveValue【市民会館】&#10;一人当たり面積"/>
        <xdr:cNvSpPr txBox="1"/>
      </xdr:nvSpPr>
      <xdr:spPr>
        <a:xfrm>
          <a:off x="5937327" y="1756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87647</xdr:rowOff>
    </xdr:from>
    <xdr:ext cx="469744" cy="259045"/>
    <xdr:sp macro="" textlink="">
      <xdr:nvSpPr>
        <xdr:cNvPr id="469" name="n_1mainValue【市民会館】&#10;一人当たり面積"/>
        <xdr:cNvSpPr txBox="1"/>
      </xdr:nvSpPr>
      <xdr:spPr>
        <a:xfrm>
          <a:off x="827158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87647</xdr:rowOff>
    </xdr:from>
    <xdr:ext cx="469744" cy="259045"/>
    <xdr:sp macro="" textlink="">
      <xdr:nvSpPr>
        <xdr:cNvPr id="470" name="n_2mainValue【市民会館】&#10;一人当たり面積"/>
        <xdr:cNvSpPr txBox="1"/>
      </xdr:nvSpPr>
      <xdr:spPr>
        <a:xfrm>
          <a:off x="750958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91457</xdr:rowOff>
    </xdr:from>
    <xdr:ext cx="469744" cy="259045"/>
    <xdr:sp macro="" textlink="">
      <xdr:nvSpPr>
        <xdr:cNvPr id="471" name="n_3mainValue【市民会館】&#10;一人当たり面積"/>
        <xdr:cNvSpPr txBox="1"/>
      </xdr:nvSpPr>
      <xdr:spPr>
        <a:xfrm>
          <a:off x="671202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95266</xdr:rowOff>
    </xdr:from>
    <xdr:ext cx="469744" cy="259045"/>
    <xdr:sp macro="" textlink="">
      <xdr:nvSpPr>
        <xdr:cNvPr id="472" name="n_4mainValue【市民会館】&#10;一人当たり面積"/>
        <xdr:cNvSpPr txBox="1"/>
      </xdr:nvSpPr>
      <xdr:spPr>
        <a:xfrm>
          <a:off x="5937327" y="180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4" name="直線コネクタ 48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5" name="テキスト ボックス 48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6" name="直線コネクタ 48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7" name="テキスト ボックス 48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8" name="直線コネクタ 48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9" name="テキスト ボックス 48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0" name="直線コネクタ 48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1" name="テキスト ボックス 49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2" name="直線コネクタ 49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3" name="テキスト ボックス 49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5" name="テキスト ボックス 49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497" name="直線コネクタ 496"/>
        <xdr:cNvCxnSpPr/>
      </xdr:nvCxnSpPr>
      <xdr:spPr>
        <a:xfrm flipV="1">
          <a:off x="14375764" y="548259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98" name="【一般廃棄物処理施設】&#10;有形固定資産減価償却率最小値テキスト"/>
        <xdr:cNvSpPr txBox="1"/>
      </xdr:nvSpPr>
      <xdr:spPr>
        <a:xfrm>
          <a:off x="144145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99" name="直線コネクタ 498"/>
        <xdr:cNvCxnSpPr/>
      </xdr:nvCxnSpPr>
      <xdr:spPr>
        <a:xfrm>
          <a:off x="1428750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00" name="【一般廃棄物処理施設】&#10;有形固定資産減価償却率最大値テキスト"/>
        <xdr:cNvSpPr txBox="1"/>
      </xdr:nvSpPr>
      <xdr:spPr>
        <a:xfrm>
          <a:off x="14414500" y="52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01" name="直線コネクタ 500"/>
        <xdr:cNvCxnSpPr/>
      </xdr:nvCxnSpPr>
      <xdr:spPr>
        <a:xfrm>
          <a:off x="14287500" y="548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02" name="【一般廃棄物処理施設】&#10;有形固定資産減価償却率平均値テキスト"/>
        <xdr:cNvSpPr txBox="1"/>
      </xdr:nvSpPr>
      <xdr:spPr>
        <a:xfrm>
          <a:off x="14414500" y="621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03" name="フローチャート: 判断 502"/>
        <xdr:cNvSpPr/>
      </xdr:nvSpPr>
      <xdr:spPr>
        <a:xfrm>
          <a:off x="14325600" y="62337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04" name="フローチャート: 判断 503"/>
        <xdr:cNvSpPr/>
      </xdr:nvSpPr>
      <xdr:spPr>
        <a:xfrm>
          <a:off x="1357884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05" name="フローチャート: 判断 504"/>
        <xdr:cNvSpPr/>
      </xdr:nvSpPr>
      <xdr:spPr>
        <a:xfrm>
          <a:off x="1280414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06" name="フローチャート: 判断 505"/>
        <xdr:cNvSpPr/>
      </xdr:nvSpPr>
      <xdr:spPr>
        <a:xfrm>
          <a:off x="12029440" y="621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07" name="フローチャート: 判断 506"/>
        <xdr:cNvSpPr/>
      </xdr:nvSpPr>
      <xdr:spPr>
        <a:xfrm>
          <a:off x="1123188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513" name="楕円 512"/>
        <xdr:cNvSpPr/>
      </xdr:nvSpPr>
      <xdr:spPr>
        <a:xfrm>
          <a:off x="13578840" y="6690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99695</xdr:rowOff>
    </xdr:from>
    <xdr:to>
      <xdr:col>76</xdr:col>
      <xdr:colOff>165100</xdr:colOff>
      <xdr:row>40</xdr:row>
      <xdr:rowOff>29845</xdr:rowOff>
    </xdr:to>
    <xdr:sp macro="" textlink="">
      <xdr:nvSpPr>
        <xdr:cNvPr id="514" name="楕円 513"/>
        <xdr:cNvSpPr/>
      </xdr:nvSpPr>
      <xdr:spPr>
        <a:xfrm>
          <a:off x="12804140" y="6637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150495</xdr:rowOff>
    </xdr:from>
    <xdr:to>
      <xdr:col>81</xdr:col>
      <xdr:colOff>50800</xdr:colOff>
      <xdr:row>40</xdr:row>
      <xdr:rowOff>32385</xdr:rowOff>
    </xdr:to>
    <xdr:cxnSp macro="">
      <xdr:nvCxnSpPr>
        <xdr:cNvPr id="515" name="直線コネクタ 514"/>
        <xdr:cNvCxnSpPr/>
      </xdr:nvCxnSpPr>
      <xdr:spPr>
        <a:xfrm>
          <a:off x="12854940" y="6688455"/>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48260</xdr:rowOff>
    </xdr:from>
    <xdr:to>
      <xdr:col>72</xdr:col>
      <xdr:colOff>38100</xdr:colOff>
      <xdr:row>39</xdr:row>
      <xdr:rowOff>149860</xdr:rowOff>
    </xdr:to>
    <xdr:sp macro="" textlink="">
      <xdr:nvSpPr>
        <xdr:cNvPr id="516" name="楕円 515"/>
        <xdr:cNvSpPr/>
      </xdr:nvSpPr>
      <xdr:spPr>
        <a:xfrm>
          <a:off x="12029440" y="6586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99060</xdr:rowOff>
    </xdr:from>
    <xdr:to>
      <xdr:col>76</xdr:col>
      <xdr:colOff>114300</xdr:colOff>
      <xdr:row>39</xdr:row>
      <xdr:rowOff>150495</xdr:rowOff>
    </xdr:to>
    <xdr:cxnSp macro="">
      <xdr:nvCxnSpPr>
        <xdr:cNvPr id="517" name="直線コネクタ 516"/>
        <xdr:cNvCxnSpPr/>
      </xdr:nvCxnSpPr>
      <xdr:spPr>
        <a:xfrm>
          <a:off x="12072620" y="6637020"/>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69215</xdr:rowOff>
    </xdr:from>
    <xdr:to>
      <xdr:col>67</xdr:col>
      <xdr:colOff>101600</xdr:colOff>
      <xdr:row>39</xdr:row>
      <xdr:rowOff>170815</xdr:rowOff>
    </xdr:to>
    <xdr:sp macro="" textlink="">
      <xdr:nvSpPr>
        <xdr:cNvPr id="518" name="楕円 517"/>
        <xdr:cNvSpPr/>
      </xdr:nvSpPr>
      <xdr:spPr>
        <a:xfrm>
          <a:off x="1123188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99060</xdr:rowOff>
    </xdr:from>
    <xdr:to>
      <xdr:col>71</xdr:col>
      <xdr:colOff>177800</xdr:colOff>
      <xdr:row>39</xdr:row>
      <xdr:rowOff>120015</xdr:rowOff>
    </xdr:to>
    <xdr:cxnSp macro="">
      <xdr:nvCxnSpPr>
        <xdr:cNvPr id="519" name="直線コネクタ 518"/>
        <xdr:cNvCxnSpPr/>
      </xdr:nvCxnSpPr>
      <xdr:spPr>
        <a:xfrm flipV="1">
          <a:off x="11282680" y="663702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20" name="n_1aveValue【一般廃棄物処理施設】&#10;有形固定資産減価償却率"/>
        <xdr:cNvSpPr txBox="1"/>
      </xdr:nvSpPr>
      <xdr:spPr>
        <a:xfrm>
          <a:off x="134372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21" name="n_2aveValue【一般廃棄物処理施設】&#10;有形固定資産減価償却率"/>
        <xdr:cNvSpPr txBox="1"/>
      </xdr:nvSpPr>
      <xdr:spPr>
        <a:xfrm>
          <a:off x="126752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22" name="n_3aveValue【一般廃棄物処理施設】&#10;有形固定資産減価償却率"/>
        <xdr:cNvSpPr txBox="1"/>
      </xdr:nvSpPr>
      <xdr:spPr>
        <a:xfrm>
          <a:off x="119005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3" name="n_4aveValue【一般廃棄物処理施設】&#10;有形固定資産減価償却率"/>
        <xdr:cNvSpPr txBox="1"/>
      </xdr:nvSpPr>
      <xdr:spPr>
        <a:xfrm>
          <a:off x="1110298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74312</xdr:rowOff>
    </xdr:from>
    <xdr:ext cx="405111" cy="259045"/>
    <xdr:sp macro="" textlink="">
      <xdr:nvSpPr>
        <xdr:cNvPr id="524" name="n_1mainValue【一般廃棄物処理施設】&#10;有形固定資産減価償却率"/>
        <xdr:cNvSpPr txBox="1"/>
      </xdr:nvSpPr>
      <xdr:spPr>
        <a:xfrm>
          <a:off x="134372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20972</xdr:rowOff>
    </xdr:from>
    <xdr:ext cx="405111" cy="259045"/>
    <xdr:sp macro="" textlink="">
      <xdr:nvSpPr>
        <xdr:cNvPr id="525" name="n_2mainValue【一般廃棄物処理施設】&#10;有形固定資産減価償却率"/>
        <xdr:cNvSpPr txBox="1"/>
      </xdr:nvSpPr>
      <xdr:spPr>
        <a:xfrm>
          <a:off x="126752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140987</xdr:rowOff>
    </xdr:from>
    <xdr:ext cx="405111" cy="259045"/>
    <xdr:sp macro="" textlink="">
      <xdr:nvSpPr>
        <xdr:cNvPr id="526" name="n_3mainValue【一般廃棄物処理施設】&#10;有形固定資産減価償却率"/>
        <xdr:cNvSpPr txBox="1"/>
      </xdr:nvSpPr>
      <xdr:spPr>
        <a:xfrm>
          <a:off x="119005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161942</xdr:rowOff>
    </xdr:from>
    <xdr:ext cx="405111" cy="259045"/>
    <xdr:sp macro="" textlink="">
      <xdr:nvSpPr>
        <xdr:cNvPr id="527" name="n_4mainValue【一般廃棄物処理施設】&#10;有形固定資産減価償却率"/>
        <xdr:cNvSpPr txBox="1"/>
      </xdr:nvSpPr>
      <xdr:spPr>
        <a:xfrm>
          <a:off x="1110298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8" name="直線コネクタ 53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9" name="テキスト ボックス 538"/>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0" name="直線コネクタ 53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1" name="テキスト ボックス 540"/>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2" name="直線コネクタ 54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3" name="テキスト ボックス 542"/>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4" name="直線コネクタ 54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5" name="テキスト ボックス 544"/>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49" name="直線コネクタ 548"/>
        <xdr:cNvCxnSpPr/>
      </xdr:nvCxnSpPr>
      <xdr:spPr>
        <a:xfrm flipV="1">
          <a:off x="19509104" y="5716190"/>
          <a:ext cx="0" cy="127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50" name="【一般廃棄物処理施設】&#10;一人当たり有形固定資産（償却資産）額最小値テキスト"/>
        <xdr:cNvSpPr txBox="1"/>
      </xdr:nvSpPr>
      <xdr:spPr>
        <a:xfrm>
          <a:off x="19547840" y="699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51" name="直線コネクタ 550"/>
        <xdr:cNvCxnSpPr/>
      </xdr:nvCxnSpPr>
      <xdr:spPr>
        <a:xfrm>
          <a:off x="19443700" y="69943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52" name="【一般廃棄物処理施設】&#10;一人当たり有形固定資産（償却資産）額最大値テキスト"/>
        <xdr:cNvSpPr txBox="1"/>
      </xdr:nvSpPr>
      <xdr:spPr>
        <a:xfrm>
          <a:off x="19547840" y="54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53" name="直線コネクタ 552"/>
        <xdr:cNvCxnSpPr/>
      </xdr:nvCxnSpPr>
      <xdr:spPr>
        <a:xfrm>
          <a:off x="19443700" y="5716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54" name="【一般廃棄物処理施設】&#10;一人当たり有形固定資産（償却資産）額平均値テキスト"/>
        <xdr:cNvSpPr txBox="1"/>
      </xdr:nvSpPr>
      <xdr:spPr>
        <a:xfrm>
          <a:off x="19547840" y="6452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55" name="フローチャート: 判断 554"/>
        <xdr:cNvSpPr/>
      </xdr:nvSpPr>
      <xdr:spPr>
        <a:xfrm>
          <a:off x="19458940" y="6474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56" name="フローチャート: 判断 555"/>
        <xdr:cNvSpPr/>
      </xdr:nvSpPr>
      <xdr:spPr>
        <a:xfrm>
          <a:off x="18735040" y="65397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57" name="フローチャート: 判断 556"/>
        <xdr:cNvSpPr/>
      </xdr:nvSpPr>
      <xdr:spPr>
        <a:xfrm>
          <a:off x="17937480" y="65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58" name="フローチャート: 判断 557"/>
        <xdr:cNvSpPr/>
      </xdr:nvSpPr>
      <xdr:spPr>
        <a:xfrm>
          <a:off x="17162780" y="656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59" name="フローチャート: 判断 558"/>
        <xdr:cNvSpPr/>
      </xdr:nvSpPr>
      <xdr:spPr>
        <a:xfrm>
          <a:off x="16388080" y="6602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44603</xdr:rowOff>
    </xdr:from>
    <xdr:to>
      <xdr:col>112</xdr:col>
      <xdr:colOff>38100</xdr:colOff>
      <xdr:row>41</xdr:row>
      <xdr:rowOff>146203</xdr:rowOff>
    </xdr:to>
    <xdr:sp macro="" textlink="">
      <xdr:nvSpPr>
        <xdr:cNvPr id="565" name="楕円 564"/>
        <xdr:cNvSpPr/>
      </xdr:nvSpPr>
      <xdr:spPr>
        <a:xfrm>
          <a:off x="18735040" y="69178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44918</xdr:rowOff>
    </xdr:from>
    <xdr:to>
      <xdr:col>107</xdr:col>
      <xdr:colOff>101600</xdr:colOff>
      <xdr:row>41</xdr:row>
      <xdr:rowOff>146518</xdr:rowOff>
    </xdr:to>
    <xdr:sp macro="" textlink="">
      <xdr:nvSpPr>
        <xdr:cNvPr id="566" name="楕円 565"/>
        <xdr:cNvSpPr/>
      </xdr:nvSpPr>
      <xdr:spPr>
        <a:xfrm>
          <a:off x="17937480" y="691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95403</xdr:rowOff>
    </xdr:from>
    <xdr:to>
      <xdr:col>111</xdr:col>
      <xdr:colOff>177800</xdr:colOff>
      <xdr:row>41</xdr:row>
      <xdr:rowOff>95718</xdr:rowOff>
    </xdr:to>
    <xdr:cxnSp macro="">
      <xdr:nvCxnSpPr>
        <xdr:cNvPr id="567" name="直線コネクタ 566"/>
        <xdr:cNvCxnSpPr/>
      </xdr:nvCxnSpPr>
      <xdr:spPr>
        <a:xfrm flipV="1">
          <a:off x="17988280" y="6968643"/>
          <a:ext cx="78994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45220</xdr:rowOff>
    </xdr:from>
    <xdr:to>
      <xdr:col>102</xdr:col>
      <xdr:colOff>165100</xdr:colOff>
      <xdr:row>41</xdr:row>
      <xdr:rowOff>146820</xdr:rowOff>
    </xdr:to>
    <xdr:sp macro="" textlink="">
      <xdr:nvSpPr>
        <xdr:cNvPr id="568" name="楕円 567"/>
        <xdr:cNvSpPr/>
      </xdr:nvSpPr>
      <xdr:spPr>
        <a:xfrm>
          <a:off x="17162780" y="6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95718</xdr:rowOff>
    </xdr:from>
    <xdr:to>
      <xdr:col>107</xdr:col>
      <xdr:colOff>50800</xdr:colOff>
      <xdr:row>41</xdr:row>
      <xdr:rowOff>96020</xdr:rowOff>
    </xdr:to>
    <xdr:cxnSp macro="">
      <xdr:nvCxnSpPr>
        <xdr:cNvPr id="569" name="直線コネクタ 568"/>
        <xdr:cNvCxnSpPr/>
      </xdr:nvCxnSpPr>
      <xdr:spPr>
        <a:xfrm flipV="1">
          <a:off x="17213580" y="6968958"/>
          <a:ext cx="7747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45133</xdr:rowOff>
    </xdr:from>
    <xdr:to>
      <xdr:col>98</xdr:col>
      <xdr:colOff>38100</xdr:colOff>
      <xdr:row>41</xdr:row>
      <xdr:rowOff>146733</xdr:rowOff>
    </xdr:to>
    <xdr:sp macro="" textlink="">
      <xdr:nvSpPr>
        <xdr:cNvPr id="570" name="楕円 569"/>
        <xdr:cNvSpPr/>
      </xdr:nvSpPr>
      <xdr:spPr>
        <a:xfrm>
          <a:off x="16388080" y="69183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95933</xdr:rowOff>
    </xdr:from>
    <xdr:to>
      <xdr:col>102</xdr:col>
      <xdr:colOff>114300</xdr:colOff>
      <xdr:row>41</xdr:row>
      <xdr:rowOff>96020</xdr:rowOff>
    </xdr:to>
    <xdr:cxnSp macro="">
      <xdr:nvCxnSpPr>
        <xdr:cNvPr id="571" name="直線コネクタ 570"/>
        <xdr:cNvCxnSpPr/>
      </xdr:nvCxnSpPr>
      <xdr:spPr>
        <a:xfrm>
          <a:off x="16431260" y="6969173"/>
          <a:ext cx="78232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572" name="n_1aveValue【一般廃棄物処理施設】&#10;一人当たり有形固定資産（償却資産）額"/>
        <xdr:cNvSpPr txBox="1"/>
      </xdr:nvSpPr>
      <xdr:spPr>
        <a:xfrm>
          <a:off x="18528811" y="63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573" name="n_2aveValue【一般廃棄物処理施設】&#10;一人当たり有形固定資産（償却資産）額"/>
        <xdr:cNvSpPr txBox="1"/>
      </xdr:nvSpPr>
      <xdr:spPr>
        <a:xfrm>
          <a:off x="17766811" y="63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574" name="n_3aveValue【一般廃棄物処理施設】&#10;一人当たり有形固定資産（償却資産）額"/>
        <xdr:cNvSpPr txBox="1"/>
      </xdr:nvSpPr>
      <xdr:spPr>
        <a:xfrm>
          <a:off x="16969251" y="63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575" name="n_4aveValue【一般廃棄物処理施設】&#10;一人当たり有形固定資産（償却資産）額"/>
        <xdr:cNvSpPr txBox="1"/>
      </xdr:nvSpPr>
      <xdr:spPr>
        <a:xfrm>
          <a:off x="16194551" y="6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137330</xdr:rowOff>
    </xdr:from>
    <xdr:ext cx="469744" cy="259045"/>
    <xdr:sp macro="" textlink="">
      <xdr:nvSpPr>
        <xdr:cNvPr id="576" name="n_1mainValue【一般廃棄物処理施設】&#10;一人当たり有形固定資産（償却資産）額"/>
        <xdr:cNvSpPr txBox="1"/>
      </xdr:nvSpPr>
      <xdr:spPr>
        <a:xfrm>
          <a:off x="18561128" y="70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137645</xdr:rowOff>
    </xdr:from>
    <xdr:ext cx="469744" cy="259045"/>
    <xdr:sp macro="" textlink="">
      <xdr:nvSpPr>
        <xdr:cNvPr id="577" name="n_2mainValue【一般廃棄物処理施設】&#10;一人当たり有形固定資産（償却資産）額"/>
        <xdr:cNvSpPr txBox="1"/>
      </xdr:nvSpPr>
      <xdr:spPr>
        <a:xfrm>
          <a:off x="17776268" y="701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137947</xdr:rowOff>
    </xdr:from>
    <xdr:ext cx="469744" cy="259045"/>
    <xdr:sp macro="" textlink="">
      <xdr:nvSpPr>
        <xdr:cNvPr id="578" name="n_3mainValue【一般廃棄物処理施設】&#10;一人当たり有形固定資産（償却資産）額"/>
        <xdr:cNvSpPr txBox="1"/>
      </xdr:nvSpPr>
      <xdr:spPr>
        <a:xfrm>
          <a:off x="17001568" y="701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137860</xdr:rowOff>
    </xdr:from>
    <xdr:ext cx="469744" cy="259045"/>
    <xdr:sp macro="" textlink="">
      <xdr:nvSpPr>
        <xdr:cNvPr id="579" name="n_4mainValue【一般廃棄物処理施設】&#10;一人当たり有形固定資産（償却資産）額"/>
        <xdr:cNvSpPr txBox="1"/>
      </xdr:nvSpPr>
      <xdr:spPr>
        <a:xfrm>
          <a:off x="16226868" y="701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2" name="テキスト ボックス 591"/>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2" name="テキスト ボックス 601"/>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04" name="直線コネクタ 603"/>
        <xdr:cNvCxnSpPr/>
      </xdr:nvCxnSpPr>
      <xdr:spPr>
        <a:xfrm flipV="1">
          <a:off x="14375764" y="933640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05" name="【保健センター・保健所】&#10;有形固定資産減価償却率最小値テキスト"/>
        <xdr:cNvSpPr txBox="1"/>
      </xdr:nvSpPr>
      <xdr:spPr>
        <a:xfrm>
          <a:off x="144145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06" name="直線コネクタ 605"/>
        <xdr:cNvCxnSpPr/>
      </xdr:nvCxnSpPr>
      <xdr:spPr>
        <a:xfrm>
          <a:off x="14287500" y="1077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07" name="【保健センター・保健所】&#10;有形固定資産減価償却率最大値テキスト"/>
        <xdr:cNvSpPr txBox="1"/>
      </xdr:nvSpPr>
      <xdr:spPr>
        <a:xfrm>
          <a:off x="14414500" y="911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08" name="直線コネクタ 607"/>
        <xdr:cNvCxnSpPr/>
      </xdr:nvCxnSpPr>
      <xdr:spPr>
        <a:xfrm>
          <a:off x="14287500" y="933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09" name="【保健センター・保健所】&#10;有形固定資産減価償却率平均値テキスト"/>
        <xdr:cNvSpPr txBox="1"/>
      </xdr:nvSpPr>
      <xdr:spPr>
        <a:xfrm>
          <a:off x="14414500" y="982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10" name="フローチャート: 判断 609"/>
        <xdr:cNvSpPr/>
      </xdr:nvSpPr>
      <xdr:spPr>
        <a:xfrm>
          <a:off x="14325600" y="98513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11" name="フローチャート: 判断 610"/>
        <xdr:cNvSpPr/>
      </xdr:nvSpPr>
      <xdr:spPr>
        <a:xfrm>
          <a:off x="1357884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12" name="フローチャート: 判断 611"/>
        <xdr:cNvSpPr/>
      </xdr:nvSpPr>
      <xdr:spPr>
        <a:xfrm>
          <a:off x="1280414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13" name="フローチャート: 判断 612"/>
        <xdr:cNvSpPr/>
      </xdr:nvSpPr>
      <xdr:spPr>
        <a:xfrm>
          <a:off x="12029440" y="977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14" name="フローチャート: 判断 613"/>
        <xdr:cNvSpPr/>
      </xdr:nvSpPr>
      <xdr:spPr>
        <a:xfrm>
          <a:off x="1123188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73025</xdr:rowOff>
    </xdr:from>
    <xdr:to>
      <xdr:col>81</xdr:col>
      <xdr:colOff>101600</xdr:colOff>
      <xdr:row>59</xdr:row>
      <xdr:rowOff>3175</xdr:rowOff>
    </xdr:to>
    <xdr:sp macro="" textlink="">
      <xdr:nvSpPr>
        <xdr:cNvPr id="620" name="楕円 619"/>
        <xdr:cNvSpPr/>
      </xdr:nvSpPr>
      <xdr:spPr>
        <a:xfrm>
          <a:off x="13578840" y="979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21" name="楕円 620"/>
        <xdr:cNvSpPr/>
      </xdr:nvSpPr>
      <xdr:spPr>
        <a:xfrm>
          <a:off x="1280414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81915</xdr:rowOff>
    </xdr:from>
    <xdr:to>
      <xdr:col>81</xdr:col>
      <xdr:colOff>50800</xdr:colOff>
      <xdr:row>58</xdr:row>
      <xdr:rowOff>123825</xdr:rowOff>
    </xdr:to>
    <xdr:cxnSp macro="">
      <xdr:nvCxnSpPr>
        <xdr:cNvPr id="622" name="直線コネクタ 621"/>
        <xdr:cNvCxnSpPr/>
      </xdr:nvCxnSpPr>
      <xdr:spPr>
        <a:xfrm>
          <a:off x="12854940" y="980503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160655</xdr:rowOff>
    </xdr:from>
    <xdr:to>
      <xdr:col>72</xdr:col>
      <xdr:colOff>38100</xdr:colOff>
      <xdr:row>58</xdr:row>
      <xdr:rowOff>90805</xdr:rowOff>
    </xdr:to>
    <xdr:sp macro="" textlink="">
      <xdr:nvSpPr>
        <xdr:cNvPr id="623" name="楕円 622"/>
        <xdr:cNvSpPr/>
      </xdr:nvSpPr>
      <xdr:spPr>
        <a:xfrm>
          <a:off x="12029440" y="9716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40005</xdr:rowOff>
    </xdr:from>
    <xdr:to>
      <xdr:col>76</xdr:col>
      <xdr:colOff>114300</xdr:colOff>
      <xdr:row>58</xdr:row>
      <xdr:rowOff>81915</xdr:rowOff>
    </xdr:to>
    <xdr:cxnSp macro="">
      <xdr:nvCxnSpPr>
        <xdr:cNvPr id="624" name="直線コネクタ 623"/>
        <xdr:cNvCxnSpPr/>
      </xdr:nvCxnSpPr>
      <xdr:spPr>
        <a:xfrm>
          <a:off x="12072620" y="976312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132080</xdr:rowOff>
    </xdr:from>
    <xdr:to>
      <xdr:col>67</xdr:col>
      <xdr:colOff>101600</xdr:colOff>
      <xdr:row>58</xdr:row>
      <xdr:rowOff>62230</xdr:rowOff>
    </xdr:to>
    <xdr:sp macro="" textlink="">
      <xdr:nvSpPr>
        <xdr:cNvPr id="625" name="楕円 624"/>
        <xdr:cNvSpPr/>
      </xdr:nvSpPr>
      <xdr:spPr>
        <a:xfrm>
          <a:off x="11231880" y="9687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xdr:rowOff>
    </xdr:from>
    <xdr:to>
      <xdr:col>71</xdr:col>
      <xdr:colOff>177800</xdr:colOff>
      <xdr:row>58</xdr:row>
      <xdr:rowOff>40005</xdr:rowOff>
    </xdr:to>
    <xdr:cxnSp macro="">
      <xdr:nvCxnSpPr>
        <xdr:cNvPr id="626" name="直線コネクタ 625"/>
        <xdr:cNvCxnSpPr/>
      </xdr:nvCxnSpPr>
      <xdr:spPr>
        <a:xfrm>
          <a:off x="11282680" y="973455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27" name="n_1aveValue【保健センター・保健所】&#10;有形固定資産減価償却率"/>
        <xdr:cNvSpPr txBox="1"/>
      </xdr:nvSpPr>
      <xdr:spPr>
        <a:xfrm>
          <a:off x="134372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28" name="n_2aveValue【保健センター・保健所】&#10;有形固定資産減価償却率"/>
        <xdr:cNvSpPr txBox="1"/>
      </xdr:nvSpPr>
      <xdr:spPr>
        <a:xfrm>
          <a:off x="12675244" y="988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29" name="n_3aveValue【保健センター・保健所】&#10;有形固定資産減価償却率"/>
        <xdr:cNvSpPr txBox="1"/>
      </xdr:nvSpPr>
      <xdr:spPr>
        <a:xfrm>
          <a:off x="11900544" y="986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30" name="n_4aveValue【保健センター・保健所】&#10;有形固定資産減価償却率"/>
        <xdr:cNvSpPr txBox="1"/>
      </xdr:nvSpPr>
      <xdr:spPr>
        <a:xfrm>
          <a:off x="11102984"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165752</xdr:rowOff>
    </xdr:from>
    <xdr:ext cx="405111" cy="259045"/>
    <xdr:sp macro="" textlink="">
      <xdr:nvSpPr>
        <xdr:cNvPr id="631" name="n_1mainValue【保健センター・保健所】&#10;有形固定資産減価償却率"/>
        <xdr:cNvSpPr txBox="1"/>
      </xdr:nvSpPr>
      <xdr:spPr>
        <a:xfrm>
          <a:off x="13437244" y="988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32" name="n_2mainValue【保健センター・保健所】&#10;有形固定資産減価償却率"/>
        <xdr:cNvSpPr txBox="1"/>
      </xdr:nvSpPr>
      <xdr:spPr>
        <a:xfrm>
          <a:off x="126752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107332</xdr:rowOff>
    </xdr:from>
    <xdr:ext cx="405111" cy="259045"/>
    <xdr:sp macro="" textlink="">
      <xdr:nvSpPr>
        <xdr:cNvPr id="633" name="n_3mainValue【保健センター・保健所】&#10;有形固定資産減価償却率"/>
        <xdr:cNvSpPr txBox="1"/>
      </xdr:nvSpPr>
      <xdr:spPr>
        <a:xfrm>
          <a:off x="1190054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78757</xdr:rowOff>
    </xdr:from>
    <xdr:ext cx="405111" cy="259045"/>
    <xdr:sp macro="" textlink="">
      <xdr:nvSpPr>
        <xdr:cNvPr id="634" name="n_4mainValue【保健センター・保健所】&#10;有形固定資産減価償却率"/>
        <xdr:cNvSpPr txBox="1"/>
      </xdr:nvSpPr>
      <xdr:spPr>
        <a:xfrm>
          <a:off x="1110298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58" name="直線コネクタ 657"/>
        <xdr:cNvCxnSpPr/>
      </xdr:nvCxnSpPr>
      <xdr:spPr>
        <a:xfrm flipV="1">
          <a:off x="19509104" y="942594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59" name="【保健センター・保健所】&#10;一人当たり面積最小値テキスト"/>
        <xdr:cNvSpPr txBox="1"/>
      </xdr:nvSpPr>
      <xdr:spPr>
        <a:xfrm>
          <a:off x="1954784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60" name="直線コネクタ 659"/>
        <xdr:cNvCxnSpPr/>
      </xdr:nvCxnSpPr>
      <xdr:spPr>
        <a:xfrm>
          <a:off x="19443700" y="10717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61" name="【保健センター・保健所】&#10;一人当たり面積最大値テキスト"/>
        <xdr:cNvSpPr txBox="1"/>
      </xdr:nvSpPr>
      <xdr:spPr>
        <a:xfrm>
          <a:off x="19547840"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62" name="直線コネクタ 661"/>
        <xdr:cNvCxnSpPr/>
      </xdr:nvCxnSpPr>
      <xdr:spPr>
        <a:xfrm>
          <a:off x="194437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63" name="【保健センター・保健所】&#10;一人当たり面積平均値テキスト"/>
        <xdr:cNvSpPr txBox="1"/>
      </xdr:nvSpPr>
      <xdr:spPr>
        <a:xfrm>
          <a:off x="19547840" y="10287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64" name="フローチャート: 判断 663"/>
        <xdr:cNvSpPr/>
      </xdr:nvSpPr>
      <xdr:spPr>
        <a:xfrm>
          <a:off x="1945894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5" name="フローチャート: 判断 664"/>
        <xdr:cNvSpPr/>
      </xdr:nvSpPr>
      <xdr:spPr>
        <a:xfrm>
          <a:off x="1873504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66" name="フローチャート: 判断 665"/>
        <xdr:cNvSpPr/>
      </xdr:nvSpPr>
      <xdr:spPr>
        <a:xfrm>
          <a:off x="1793748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67" name="フローチャート: 判断 666"/>
        <xdr:cNvSpPr/>
      </xdr:nvSpPr>
      <xdr:spPr>
        <a:xfrm>
          <a:off x="171627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68" name="フローチャート: 判断 667"/>
        <xdr:cNvSpPr/>
      </xdr:nvSpPr>
      <xdr:spPr>
        <a:xfrm>
          <a:off x="1638808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36830</xdr:rowOff>
    </xdr:from>
    <xdr:to>
      <xdr:col>112</xdr:col>
      <xdr:colOff>38100</xdr:colOff>
      <xdr:row>61</xdr:row>
      <xdr:rowOff>138430</xdr:rowOff>
    </xdr:to>
    <xdr:sp macro="" textlink="">
      <xdr:nvSpPr>
        <xdr:cNvPr id="674" name="楕円 673"/>
        <xdr:cNvSpPr/>
      </xdr:nvSpPr>
      <xdr:spPr>
        <a:xfrm>
          <a:off x="18735040" y="102628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675" name="楕円 674"/>
        <xdr:cNvSpPr/>
      </xdr:nvSpPr>
      <xdr:spPr>
        <a:xfrm>
          <a:off x="1793748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87630</xdr:rowOff>
    </xdr:from>
    <xdr:to>
      <xdr:col>111</xdr:col>
      <xdr:colOff>177800</xdr:colOff>
      <xdr:row>61</xdr:row>
      <xdr:rowOff>87630</xdr:rowOff>
    </xdr:to>
    <xdr:cxnSp macro="">
      <xdr:nvCxnSpPr>
        <xdr:cNvPr id="676" name="直線コネクタ 675"/>
        <xdr:cNvCxnSpPr/>
      </xdr:nvCxnSpPr>
      <xdr:spPr>
        <a:xfrm>
          <a:off x="17988280" y="103136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77" name="楕円 676"/>
        <xdr:cNvSpPr/>
      </xdr:nvSpPr>
      <xdr:spPr>
        <a:xfrm>
          <a:off x="1716278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87630</xdr:rowOff>
    </xdr:from>
    <xdr:to>
      <xdr:col>107</xdr:col>
      <xdr:colOff>50800</xdr:colOff>
      <xdr:row>61</xdr:row>
      <xdr:rowOff>95250</xdr:rowOff>
    </xdr:to>
    <xdr:cxnSp macro="">
      <xdr:nvCxnSpPr>
        <xdr:cNvPr id="678" name="直線コネクタ 677"/>
        <xdr:cNvCxnSpPr/>
      </xdr:nvCxnSpPr>
      <xdr:spPr>
        <a:xfrm flipV="1">
          <a:off x="17213580" y="1031367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44450</xdr:rowOff>
    </xdr:from>
    <xdr:to>
      <xdr:col>98</xdr:col>
      <xdr:colOff>38100</xdr:colOff>
      <xdr:row>61</xdr:row>
      <xdr:rowOff>146050</xdr:rowOff>
    </xdr:to>
    <xdr:sp macro="" textlink="">
      <xdr:nvSpPr>
        <xdr:cNvPr id="679" name="楕円 678"/>
        <xdr:cNvSpPr/>
      </xdr:nvSpPr>
      <xdr:spPr>
        <a:xfrm>
          <a:off x="16388080" y="10270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95250</xdr:rowOff>
    </xdr:from>
    <xdr:to>
      <xdr:col>102</xdr:col>
      <xdr:colOff>114300</xdr:colOff>
      <xdr:row>61</xdr:row>
      <xdr:rowOff>95250</xdr:rowOff>
    </xdr:to>
    <xdr:cxnSp macro="">
      <xdr:nvCxnSpPr>
        <xdr:cNvPr id="680" name="直線コネクタ 679"/>
        <xdr:cNvCxnSpPr/>
      </xdr:nvCxnSpPr>
      <xdr:spPr>
        <a:xfrm>
          <a:off x="16431260" y="103212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81" name="n_1aveValue【保健センター・保健所】&#10;一人当たり面積"/>
        <xdr:cNvSpPr txBox="1"/>
      </xdr:nvSpPr>
      <xdr:spPr>
        <a:xfrm>
          <a:off x="185611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82" name="n_2aveValue【保健センター・保健所】&#10;一人当たり面積"/>
        <xdr:cNvSpPr txBox="1"/>
      </xdr:nvSpPr>
      <xdr:spPr>
        <a:xfrm>
          <a:off x="1777626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683" name="n_3aveValue【保健センター・保健所】&#10;一人当たり面積"/>
        <xdr:cNvSpPr txBox="1"/>
      </xdr:nvSpPr>
      <xdr:spPr>
        <a:xfrm>
          <a:off x="1700156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684" name="n_4aveValue【保健センター・保健所】&#10;一人当たり面積"/>
        <xdr:cNvSpPr txBox="1"/>
      </xdr:nvSpPr>
      <xdr:spPr>
        <a:xfrm>
          <a:off x="1622686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154957</xdr:rowOff>
    </xdr:from>
    <xdr:ext cx="469744" cy="259045"/>
    <xdr:sp macro="" textlink="">
      <xdr:nvSpPr>
        <xdr:cNvPr id="685" name="n_1mainValue【保健センター・保健所】&#10;一人当たり面積"/>
        <xdr:cNvSpPr txBox="1"/>
      </xdr:nvSpPr>
      <xdr:spPr>
        <a:xfrm>
          <a:off x="185611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686" name="n_2mainValue【保健センター・保健所】&#10;一人当たり面積"/>
        <xdr:cNvSpPr txBox="1"/>
      </xdr:nvSpPr>
      <xdr:spPr>
        <a:xfrm>
          <a:off x="1777626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687" name="n_3mainValue【保健センター・保健所】&#10;一人当たり面積"/>
        <xdr:cNvSpPr txBox="1"/>
      </xdr:nvSpPr>
      <xdr:spPr>
        <a:xfrm>
          <a:off x="1700156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162577</xdr:rowOff>
    </xdr:from>
    <xdr:ext cx="469744" cy="259045"/>
    <xdr:sp macro="" textlink="">
      <xdr:nvSpPr>
        <xdr:cNvPr id="688" name="n_4mainValue【保健センター・保健所】&#10;一人当たり面積"/>
        <xdr:cNvSpPr txBox="1"/>
      </xdr:nvSpPr>
      <xdr:spPr>
        <a:xfrm>
          <a:off x="1622686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0" name="直線コネクタ 69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1" name="テキスト ボックス 700"/>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2" name="直線コネクタ 70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3" name="テキスト ボックス 70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4" name="直線コネクタ 70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5" name="テキスト ボックス 70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6" name="直線コネクタ 70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7" name="テキスト ボックス 70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8" name="直線コネクタ 70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9" name="テキスト ボックス 70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0" name="直線コネクタ 70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1" name="テキスト ボックス 710"/>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2" name="直線コネクタ 71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14" name="直線コネクタ 713"/>
        <xdr:cNvCxnSpPr/>
      </xdr:nvCxnSpPr>
      <xdr:spPr>
        <a:xfrm flipV="1">
          <a:off x="14375764" y="13187499"/>
          <a:ext cx="0" cy="119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15" name="【消防施設】&#10;有形固定資産減価償却率最小値テキスト"/>
        <xdr:cNvSpPr txBox="1"/>
      </xdr:nvSpPr>
      <xdr:spPr>
        <a:xfrm>
          <a:off x="144145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16" name="直線コネクタ 715"/>
        <xdr:cNvCxnSpPr/>
      </xdr:nvCxnSpPr>
      <xdr:spPr>
        <a:xfrm>
          <a:off x="14287500" y="1437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17" name="【消防施設】&#10;有形固定資産減価償却率最大値テキスト"/>
        <xdr:cNvSpPr txBox="1"/>
      </xdr:nvSpPr>
      <xdr:spPr>
        <a:xfrm>
          <a:off x="14414500" y="129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18" name="直線コネクタ 717"/>
        <xdr:cNvCxnSpPr/>
      </xdr:nvCxnSpPr>
      <xdr:spPr>
        <a:xfrm>
          <a:off x="14287500" y="13187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19" name="【消防施設】&#10;有形固定資産減価償却率平均値テキスト"/>
        <xdr:cNvSpPr txBox="1"/>
      </xdr:nvSpPr>
      <xdr:spPr>
        <a:xfrm>
          <a:off x="14414500" y="13875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20" name="フローチャート: 判断 719"/>
        <xdr:cNvSpPr/>
      </xdr:nvSpPr>
      <xdr:spPr>
        <a:xfrm>
          <a:off x="14325600" y="138970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21" name="フローチャート: 判断 720"/>
        <xdr:cNvSpPr/>
      </xdr:nvSpPr>
      <xdr:spPr>
        <a:xfrm>
          <a:off x="13578840" y="13888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22" name="フローチャート: 判断 721"/>
        <xdr:cNvSpPr/>
      </xdr:nvSpPr>
      <xdr:spPr>
        <a:xfrm>
          <a:off x="12804140" y="13856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23" name="フローチャート: 判断 722"/>
        <xdr:cNvSpPr/>
      </xdr:nvSpPr>
      <xdr:spPr>
        <a:xfrm>
          <a:off x="12029440" y="138497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24" name="フローチャート: 判断 723"/>
        <xdr:cNvSpPr/>
      </xdr:nvSpPr>
      <xdr:spPr>
        <a:xfrm>
          <a:off x="1123188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72208</xdr:rowOff>
    </xdr:from>
    <xdr:to>
      <xdr:col>81</xdr:col>
      <xdr:colOff>101600</xdr:colOff>
      <xdr:row>85</xdr:row>
      <xdr:rowOff>2358</xdr:rowOff>
    </xdr:to>
    <xdr:sp macro="" textlink="">
      <xdr:nvSpPr>
        <xdr:cNvPr id="730" name="楕円 729"/>
        <xdr:cNvSpPr/>
      </xdr:nvSpPr>
      <xdr:spPr>
        <a:xfrm>
          <a:off x="13578840" y="1415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50981</xdr:rowOff>
    </xdr:from>
    <xdr:to>
      <xdr:col>76</xdr:col>
      <xdr:colOff>165100</xdr:colOff>
      <xdr:row>84</xdr:row>
      <xdr:rowOff>152581</xdr:rowOff>
    </xdr:to>
    <xdr:sp macro="" textlink="">
      <xdr:nvSpPr>
        <xdr:cNvPr id="731" name="楕円 730"/>
        <xdr:cNvSpPr/>
      </xdr:nvSpPr>
      <xdr:spPr>
        <a:xfrm>
          <a:off x="12804140" y="141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101781</xdr:rowOff>
    </xdr:from>
    <xdr:to>
      <xdr:col>81</xdr:col>
      <xdr:colOff>50800</xdr:colOff>
      <xdr:row>84</xdr:row>
      <xdr:rowOff>123008</xdr:rowOff>
    </xdr:to>
    <xdr:cxnSp macro="">
      <xdr:nvCxnSpPr>
        <xdr:cNvPr id="732" name="直線コネクタ 731"/>
        <xdr:cNvCxnSpPr/>
      </xdr:nvCxnSpPr>
      <xdr:spPr>
        <a:xfrm>
          <a:off x="12854940" y="14183541"/>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41184</xdr:rowOff>
    </xdr:from>
    <xdr:to>
      <xdr:col>72</xdr:col>
      <xdr:colOff>38100</xdr:colOff>
      <xdr:row>84</xdr:row>
      <xdr:rowOff>142784</xdr:rowOff>
    </xdr:to>
    <xdr:sp macro="" textlink="">
      <xdr:nvSpPr>
        <xdr:cNvPr id="733" name="楕円 732"/>
        <xdr:cNvSpPr/>
      </xdr:nvSpPr>
      <xdr:spPr>
        <a:xfrm>
          <a:off x="12029440" y="141229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91984</xdr:rowOff>
    </xdr:from>
    <xdr:to>
      <xdr:col>76</xdr:col>
      <xdr:colOff>114300</xdr:colOff>
      <xdr:row>84</xdr:row>
      <xdr:rowOff>101781</xdr:rowOff>
    </xdr:to>
    <xdr:cxnSp macro="">
      <xdr:nvCxnSpPr>
        <xdr:cNvPr id="734" name="直線コネクタ 733"/>
        <xdr:cNvCxnSpPr/>
      </xdr:nvCxnSpPr>
      <xdr:spPr>
        <a:xfrm>
          <a:off x="12072620" y="14173744"/>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31387</xdr:rowOff>
    </xdr:from>
    <xdr:to>
      <xdr:col>67</xdr:col>
      <xdr:colOff>101600</xdr:colOff>
      <xdr:row>84</xdr:row>
      <xdr:rowOff>132987</xdr:rowOff>
    </xdr:to>
    <xdr:sp macro="" textlink="">
      <xdr:nvSpPr>
        <xdr:cNvPr id="735" name="楕円 734"/>
        <xdr:cNvSpPr/>
      </xdr:nvSpPr>
      <xdr:spPr>
        <a:xfrm>
          <a:off x="11231880" y="141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82187</xdr:rowOff>
    </xdr:from>
    <xdr:to>
      <xdr:col>71</xdr:col>
      <xdr:colOff>177800</xdr:colOff>
      <xdr:row>84</xdr:row>
      <xdr:rowOff>91984</xdr:rowOff>
    </xdr:to>
    <xdr:cxnSp macro="">
      <xdr:nvCxnSpPr>
        <xdr:cNvPr id="736" name="直線コネクタ 735"/>
        <xdr:cNvCxnSpPr/>
      </xdr:nvCxnSpPr>
      <xdr:spPr>
        <a:xfrm>
          <a:off x="11282680" y="14163947"/>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37" name="n_1aveValue【消防施設】&#10;有形固定資産減価償却率"/>
        <xdr:cNvSpPr txBox="1"/>
      </xdr:nvSpPr>
      <xdr:spPr>
        <a:xfrm>
          <a:off x="13437244" y="1366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38" name="n_2aveValue【消防施設】&#10;有形固定資産減価償却率"/>
        <xdr:cNvSpPr txBox="1"/>
      </xdr:nvSpPr>
      <xdr:spPr>
        <a:xfrm>
          <a:off x="12675244" y="1363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39" name="n_3aveValue【消防施設】&#10;有形固定資産減価償却率"/>
        <xdr:cNvSpPr txBox="1"/>
      </xdr:nvSpPr>
      <xdr:spPr>
        <a:xfrm>
          <a:off x="1190054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40" name="n_4aveValue【消防施設】&#10;有形固定資産減価償却率"/>
        <xdr:cNvSpPr txBox="1"/>
      </xdr:nvSpPr>
      <xdr:spPr>
        <a:xfrm>
          <a:off x="1110298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164935</xdr:rowOff>
    </xdr:from>
    <xdr:ext cx="405111" cy="259045"/>
    <xdr:sp macro="" textlink="">
      <xdr:nvSpPr>
        <xdr:cNvPr id="741" name="n_1mainValue【消防施設】&#10;有形固定資産減価償却率"/>
        <xdr:cNvSpPr txBox="1"/>
      </xdr:nvSpPr>
      <xdr:spPr>
        <a:xfrm>
          <a:off x="13437244" y="14246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143708</xdr:rowOff>
    </xdr:from>
    <xdr:ext cx="405111" cy="259045"/>
    <xdr:sp macro="" textlink="">
      <xdr:nvSpPr>
        <xdr:cNvPr id="742" name="n_2mainValue【消防施設】&#10;有形固定資産減価償却率"/>
        <xdr:cNvSpPr txBox="1"/>
      </xdr:nvSpPr>
      <xdr:spPr>
        <a:xfrm>
          <a:off x="12675244" y="1422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133911</xdr:rowOff>
    </xdr:from>
    <xdr:ext cx="405111" cy="259045"/>
    <xdr:sp macro="" textlink="">
      <xdr:nvSpPr>
        <xdr:cNvPr id="743" name="n_3mainValue【消防施設】&#10;有形固定資産減価償却率"/>
        <xdr:cNvSpPr txBox="1"/>
      </xdr:nvSpPr>
      <xdr:spPr>
        <a:xfrm>
          <a:off x="119005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124114</xdr:rowOff>
    </xdr:from>
    <xdr:ext cx="405111" cy="259045"/>
    <xdr:sp macro="" textlink="">
      <xdr:nvSpPr>
        <xdr:cNvPr id="744" name="n_4mainValue【消防施設】&#10;有形固定資産減価償却率"/>
        <xdr:cNvSpPr txBox="1"/>
      </xdr:nvSpPr>
      <xdr:spPr>
        <a:xfrm>
          <a:off x="11102984" y="1420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68" name="直線コネクタ 767"/>
        <xdr:cNvCxnSpPr/>
      </xdr:nvCxnSpPr>
      <xdr:spPr>
        <a:xfrm flipV="1">
          <a:off x="19509104" y="1298066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69" name="【消防施設】&#10;一人当たり面積最小値テキスト"/>
        <xdr:cNvSpPr txBox="1"/>
      </xdr:nvSpPr>
      <xdr:spPr>
        <a:xfrm>
          <a:off x="1954784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70" name="直線コネクタ 769"/>
        <xdr:cNvCxnSpPr/>
      </xdr:nvCxnSpPr>
      <xdr:spPr>
        <a:xfrm>
          <a:off x="19443700" y="14268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1" name="【消防施設】&#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2" name="直線コネクタ 771"/>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773" name="【消防施設】&#10;一人当たり面積平均値テキスト"/>
        <xdr:cNvSpPr txBox="1"/>
      </xdr:nvSpPr>
      <xdr:spPr>
        <a:xfrm>
          <a:off x="19547840" y="136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774" name="フローチャート: 判断 773"/>
        <xdr:cNvSpPr/>
      </xdr:nvSpPr>
      <xdr:spPr>
        <a:xfrm>
          <a:off x="1945894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775" name="フローチャート: 判断 774"/>
        <xdr:cNvSpPr/>
      </xdr:nvSpPr>
      <xdr:spPr>
        <a:xfrm>
          <a:off x="18735040" y="1370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776" name="フローチャート: 判断 775"/>
        <xdr:cNvSpPr/>
      </xdr:nvSpPr>
      <xdr:spPr>
        <a:xfrm>
          <a:off x="1793748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777" name="フローチャート: 判断 776"/>
        <xdr:cNvSpPr/>
      </xdr:nvSpPr>
      <xdr:spPr>
        <a:xfrm>
          <a:off x="1716278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778" name="フローチャート: 判断 777"/>
        <xdr:cNvSpPr/>
      </xdr:nvSpPr>
      <xdr:spPr>
        <a:xfrm>
          <a:off x="16388080" y="1372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784" name="楕円 783"/>
        <xdr:cNvSpPr/>
      </xdr:nvSpPr>
      <xdr:spPr>
        <a:xfrm>
          <a:off x="18735040" y="13364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128270</xdr:rowOff>
    </xdr:from>
    <xdr:to>
      <xdr:col>107</xdr:col>
      <xdr:colOff>101600</xdr:colOff>
      <xdr:row>80</xdr:row>
      <xdr:rowOff>58420</xdr:rowOff>
    </xdr:to>
    <xdr:sp macro="" textlink="">
      <xdr:nvSpPr>
        <xdr:cNvPr id="785" name="楕円 784"/>
        <xdr:cNvSpPr/>
      </xdr:nvSpPr>
      <xdr:spPr>
        <a:xfrm>
          <a:off x="17937480" y="13371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7620</xdr:rowOff>
    </xdr:to>
    <xdr:cxnSp macro="">
      <xdr:nvCxnSpPr>
        <xdr:cNvPr id="786" name="直線コネクタ 785"/>
        <xdr:cNvCxnSpPr/>
      </xdr:nvCxnSpPr>
      <xdr:spPr>
        <a:xfrm flipV="1">
          <a:off x="17988280" y="134112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143511</xdr:rowOff>
    </xdr:from>
    <xdr:to>
      <xdr:col>102</xdr:col>
      <xdr:colOff>165100</xdr:colOff>
      <xdr:row>80</xdr:row>
      <xdr:rowOff>73661</xdr:rowOff>
    </xdr:to>
    <xdr:sp macro="" textlink="">
      <xdr:nvSpPr>
        <xdr:cNvPr id="787" name="楕円 786"/>
        <xdr:cNvSpPr/>
      </xdr:nvSpPr>
      <xdr:spPr>
        <a:xfrm>
          <a:off x="17162780" y="13387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xdr:rowOff>
    </xdr:from>
    <xdr:to>
      <xdr:col>107</xdr:col>
      <xdr:colOff>50800</xdr:colOff>
      <xdr:row>80</xdr:row>
      <xdr:rowOff>22861</xdr:rowOff>
    </xdr:to>
    <xdr:cxnSp macro="">
      <xdr:nvCxnSpPr>
        <xdr:cNvPr id="788" name="直線コネクタ 787"/>
        <xdr:cNvCxnSpPr/>
      </xdr:nvCxnSpPr>
      <xdr:spPr>
        <a:xfrm flipV="1">
          <a:off x="17213580" y="13418820"/>
          <a:ext cx="7747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151130</xdr:rowOff>
    </xdr:from>
    <xdr:to>
      <xdr:col>98</xdr:col>
      <xdr:colOff>38100</xdr:colOff>
      <xdr:row>80</xdr:row>
      <xdr:rowOff>81280</xdr:rowOff>
    </xdr:to>
    <xdr:sp macro="" textlink="">
      <xdr:nvSpPr>
        <xdr:cNvPr id="789" name="楕円 788"/>
        <xdr:cNvSpPr/>
      </xdr:nvSpPr>
      <xdr:spPr>
        <a:xfrm>
          <a:off x="16388080" y="13394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22861</xdr:rowOff>
    </xdr:from>
    <xdr:to>
      <xdr:col>102</xdr:col>
      <xdr:colOff>114300</xdr:colOff>
      <xdr:row>80</xdr:row>
      <xdr:rowOff>30480</xdr:rowOff>
    </xdr:to>
    <xdr:cxnSp macro="">
      <xdr:nvCxnSpPr>
        <xdr:cNvPr id="790" name="直線コネクタ 789"/>
        <xdr:cNvCxnSpPr/>
      </xdr:nvCxnSpPr>
      <xdr:spPr>
        <a:xfrm flipV="1">
          <a:off x="16431260" y="13434061"/>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791" name="n_1aveValue【消防施設】&#10;一人当たり面積"/>
        <xdr:cNvSpPr txBox="1"/>
      </xdr:nvSpPr>
      <xdr:spPr>
        <a:xfrm>
          <a:off x="185611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792" name="n_2aveValue【消防施設】&#10;一人当たり面積"/>
        <xdr:cNvSpPr txBox="1"/>
      </xdr:nvSpPr>
      <xdr:spPr>
        <a:xfrm>
          <a:off x="1777626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793" name="n_3aveValue【消防施設】&#10;一人当たり面積"/>
        <xdr:cNvSpPr txBox="1"/>
      </xdr:nvSpPr>
      <xdr:spPr>
        <a:xfrm>
          <a:off x="1700156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794" name="n_4aveValue【消防施設】&#10;一人当たり面積"/>
        <xdr:cNvSpPr txBox="1"/>
      </xdr:nvSpPr>
      <xdr:spPr>
        <a:xfrm>
          <a:off x="16226867" y="1381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795" name="n_1mainValue【消防施設】&#10;一人当たり面積"/>
        <xdr:cNvSpPr txBox="1"/>
      </xdr:nvSpPr>
      <xdr:spPr>
        <a:xfrm>
          <a:off x="18561127"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74947</xdr:rowOff>
    </xdr:from>
    <xdr:ext cx="469744" cy="259045"/>
    <xdr:sp macro="" textlink="">
      <xdr:nvSpPr>
        <xdr:cNvPr id="796" name="n_2mainValue【消防施設】&#10;一人当たり面積"/>
        <xdr:cNvSpPr txBox="1"/>
      </xdr:nvSpPr>
      <xdr:spPr>
        <a:xfrm>
          <a:off x="17776267" y="1315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90188</xdr:rowOff>
    </xdr:from>
    <xdr:ext cx="469744" cy="259045"/>
    <xdr:sp macro="" textlink="">
      <xdr:nvSpPr>
        <xdr:cNvPr id="797" name="n_3mainValue【消防施設】&#10;一人当たり面積"/>
        <xdr:cNvSpPr txBox="1"/>
      </xdr:nvSpPr>
      <xdr:spPr>
        <a:xfrm>
          <a:off x="17001567" y="1316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97807</xdr:rowOff>
    </xdr:from>
    <xdr:ext cx="469744" cy="259045"/>
    <xdr:sp macro="" textlink="">
      <xdr:nvSpPr>
        <xdr:cNvPr id="798" name="n_4mainValue【消防施設】&#10;一人当たり面積"/>
        <xdr:cNvSpPr txBox="1"/>
      </xdr:nvSpPr>
      <xdr:spPr>
        <a:xfrm>
          <a:off x="1622686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0" name="直線コネクタ 80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1" name="テキスト ボックス 81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2" name="直線コネクタ 81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3" name="テキスト ボックス 81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4" name="直線コネクタ 81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5" name="テキスト ボックス 81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6" name="直線コネクタ 81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7" name="テキスト ボックス 81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8" name="直線コネクタ 81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9" name="テキスト ボックス 81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1" name="テキスト ボックス 820"/>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23" name="直線コネクタ 822"/>
        <xdr:cNvCxnSpPr/>
      </xdr:nvCxnSpPr>
      <xdr:spPr>
        <a:xfrm flipV="1">
          <a:off x="14375764" y="16672560"/>
          <a:ext cx="0"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24" name="【庁舎】&#10;有形固定資産減価償却率最小値テキスト"/>
        <xdr:cNvSpPr txBox="1"/>
      </xdr:nvSpPr>
      <xdr:spPr>
        <a:xfrm>
          <a:off x="14414500" y="181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25" name="直線コネクタ 824"/>
        <xdr:cNvCxnSpPr/>
      </xdr:nvCxnSpPr>
      <xdr:spPr>
        <a:xfrm>
          <a:off x="14287500" y="18110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26" name="【庁舎】&#10;有形固定資産減価償却率最大値テキスト"/>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27" name="直線コネクタ 826"/>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828" name="【庁舎】&#10;有形固定資産減価償却率平均値テキスト"/>
        <xdr:cNvSpPr txBox="1"/>
      </xdr:nvSpPr>
      <xdr:spPr>
        <a:xfrm>
          <a:off x="14414500" y="17122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29" name="フローチャート: 判断 828"/>
        <xdr:cNvSpPr/>
      </xdr:nvSpPr>
      <xdr:spPr>
        <a:xfrm>
          <a:off x="14325600" y="171437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30" name="フローチャート: 判断 829"/>
        <xdr:cNvSpPr/>
      </xdr:nvSpPr>
      <xdr:spPr>
        <a:xfrm>
          <a:off x="13578840" y="172161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31" name="フローチャート: 判断 830"/>
        <xdr:cNvSpPr/>
      </xdr:nvSpPr>
      <xdr:spPr>
        <a:xfrm>
          <a:off x="12804140" y="17191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32" name="フローチャート: 判断 831"/>
        <xdr:cNvSpPr/>
      </xdr:nvSpPr>
      <xdr:spPr>
        <a:xfrm>
          <a:off x="12029440" y="172161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33" name="フローチャート: 判断 832"/>
        <xdr:cNvSpPr/>
      </xdr:nvSpPr>
      <xdr:spPr>
        <a:xfrm>
          <a:off x="11231880" y="17254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40639</xdr:rowOff>
    </xdr:from>
    <xdr:to>
      <xdr:col>81</xdr:col>
      <xdr:colOff>101600</xdr:colOff>
      <xdr:row>104</xdr:row>
      <xdr:rowOff>142239</xdr:rowOff>
    </xdr:to>
    <xdr:sp macro="" textlink="">
      <xdr:nvSpPr>
        <xdr:cNvPr id="839" name="楕円 838"/>
        <xdr:cNvSpPr/>
      </xdr:nvSpPr>
      <xdr:spPr>
        <a:xfrm>
          <a:off x="13578840" y="17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840" name="楕円 839"/>
        <xdr:cNvSpPr/>
      </xdr:nvSpPr>
      <xdr:spPr>
        <a:xfrm>
          <a:off x="12804140" y="17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91439</xdr:rowOff>
    </xdr:to>
    <xdr:cxnSp macro="">
      <xdr:nvCxnSpPr>
        <xdr:cNvPr id="841" name="直線コネクタ 840"/>
        <xdr:cNvCxnSpPr/>
      </xdr:nvCxnSpPr>
      <xdr:spPr>
        <a:xfrm>
          <a:off x="12854940" y="17487899"/>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842" name="楕円 841"/>
        <xdr:cNvSpPr/>
      </xdr:nvSpPr>
      <xdr:spPr>
        <a:xfrm>
          <a:off x="12029440" y="17404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17145</xdr:rowOff>
    </xdr:from>
    <xdr:to>
      <xdr:col>76</xdr:col>
      <xdr:colOff>114300</xdr:colOff>
      <xdr:row>104</xdr:row>
      <xdr:rowOff>53339</xdr:rowOff>
    </xdr:to>
    <xdr:cxnSp macro="">
      <xdr:nvCxnSpPr>
        <xdr:cNvPr id="843" name="直線コネクタ 842"/>
        <xdr:cNvCxnSpPr/>
      </xdr:nvCxnSpPr>
      <xdr:spPr>
        <a:xfrm>
          <a:off x="12072620" y="17451705"/>
          <a:ext cx="78232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111125</xdr:rowOff>
    </xdr:from>
    <xdr:to>
      <xdr:col>67</xdr:col>
      <xdr:colOff>101600</xdr:colOff>
      <xdr:row>104</xdr:row>
      <xdr:rowOff>41275</xdr:rowOff>
    </xdr:to>
    <xdr:sp macro="" textlink="">
      <xdr:nvSpPr>
        <xdr:cNvPr id="844" name="楕円 843"/>
        <xdr:cNvSpPr/>
      </xdr:nvSpPr>
      <xdr:spPr>
        <a:xfrm>
          <a:off x="11231880" y="1737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161925</xdr:rowOff>
    </xdr:from>
    <xdr:to>
      <xdr:col>71</xdr:col>
      <xdr:colOff>177800</xdr:colOff>
      <xdr:row>104</xdr:row>
      <xdr:rowOff>17145</xdr:rowOff>
    </xdr:to>
    <xdr:cxnSp macro="">
      <xdr:nvCxnSpPr>
        <xdr:cNvPr id="845" name="直線コネクタ 844"/>
        <xdr:cNvCxnSpPr/>
      </xdr:nvCxnSpPr>
      <xdr:spPr>
        <a:xfrm>
          <a:off x="11282680" y="1742884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46" name="n_1aveValue【庁舎】&#10;有形固定資産減価償却率"/>
        <xdr:cNvSpPr txBox="1"/>
      </xdr:nvSpPr>
      <xdr:spPr>
        <a:xfrm>
          <a:off x="13437244" y="1699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47" name="n_2aveValue【庁舎】&#10;有形固定資産減価償却率"/>
        <xdr:cNvSpPr txBox="1"/>
      </xdr:nvSpPr>
      <xdr:spPr>
        <a:xfrm>
          <a:off x="12675244" y="1697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48" name="n_3aveValue【庁舎】&#10;有形固定資産減価償却率"/>
        <xdr:cNvSpPr txBox="1"/>
      </xdr:nvSpPr>
      <xdr:spPr>
        <a:xfrm>
          <a:off x="11900544" y="1699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49" name="n_4aveValue【庁舎】&#10;有形固定資産減価償却率"/>
        <xdr:cNvSpPr txBox="1"/>
      </xdr:nvSpPr>
      <xdr:spPr>
        <a:xfrm>
          <a:off x="11102984" y="1703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133366</xdr:rowOff>
    </xdr:from>
    <xdr:ext cx="405111" cy="259045"/>
    <xdr:sp macro="" textlink="">
      <xdr:nvSpPr>
        <xdr:cNvPr id="850" name="n_1mainValue【庁舎】&#10;有形固定資産減価償却率"/>
        <xdr:cNvSpPr txBox="1"/>
      </xdr:nvSpPr>
      <xdr:spPr>
        <a:xfrm>
          <a:off x="13437244" y="17567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851" name="n_2mainValue【庁舎】&#10;有形固定資産減価償却率"/>
        <xdr:cNvSpPr txBox="1"/>
      </xdr:nvSpPr>
      <xdr:spPr>
        <a:xfrm>
          <a:off x="1267524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852" name="n_3mainValue【庁舎】&#10;有形固定資産減価償却率"/>
        <xdr:cNvSpPr txBox="1"/>
      </xdr:nvSpPr>
      <xdr:spPr>
        <a:xfrm>
          <a:off x="119005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32402</xdr:rowOff>
    </xdr:from>
    <xdr:ext cx="405111" cy="259045"/>
    <xdr:sp macro="" textlink="">
      <xdr:nvSpPr>
        <xdr:cNvPr id="853" name="n_4mainValue【庁舎】&#10;有形固定資産減価償却率"/>
        <xdr:cNvSpPr txBox="1"/>
      </xdr:nvSpPr>
      <xdr:spPr>
        <a:xfrm>
          <a:off x="11102984" y="1746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4" name="直線コネクタ 86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5" name="テキスト ボックス 86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6" name="直線コネクタ 86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7" name="テキスト ボックス 86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8" name="直線コネクタ 86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9" name="テキスト ボックス 86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0" name="直線コネクタ 86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1" name="テキスト ボックス 87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875" name="直線コネクタ 874"/>
        <xdr:cNvCxnSpPr/>
      </xdr:nvCxnSpPr>
      <xdr:spPr>
        <a:xfrm flipV="1">
          <a:off x="19509104" y="16817339"/>
          <a:ext cx="0" cy="121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6" name="【庁舎】&#10;一人当たり面積最小値テキスト"/>
        <xdr:cNvSpPr txBox="1"/>
      </xdr:nvSpPr>
      <xdr:spPr>
        <a:xfrm>
          <a:off x="19547840" y="1803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7" name="直線コネクタ 876"/>
        <xdr:cNvCxnSpPr/>
      </xdr:nvCxnSpPr>
      <xdr:spPr>
        <a:xfrm>
          <a:off x="19443700" y="18034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8" name="【庁舎】&#10;一人当たり面積最大値テキスト"/>
        <xdr:cNvSpPr txBox="1"/>
      </xdr:nvSpPr>
      <xdr:spPr>
        <a:xfrm>
          <a:off x="1954784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9" name="直線コネクタ 878"/>
        <xdr:cNvCxnSpPr/>
      </xdr:nvCxnSpPr>
      <xdr:spPr>
        <a:xfrm>
          <a:off x="194437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880" name="【庁舎】&#10;一人当たり面積平均値テキスト"/>
        <xdr:cNvSpPr txBox="1"/>
      </xdr:nvSpPr>
      <xdr:spPr>
        <a:xfrm>
          <a:off x="19547840" y="1742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81" name="フローチャート: 判断 880"/>
        <xdr:cNvSpPr/>
      </xdr:nvSpPr>
      <xdr:spPr>
        <a:xfrm>
          <a:off x="19458940" y="1744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882" name="フローチャート: 判断 881"/>
        <xdr:cNvSpPr/>
      </xdr:nvSpPr>
      <xdr:spPr>
        <a:xfrm>
          <a:off x="18735040" y="17526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883" name="フローチャート: 判断 882"/>
        <xdr:cNvSpPr/>
      </xdr:nvSpPr>
      <xdr:spPr>
        <a:xfrm>
          <a:off x="17937480" y="17512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884" name="フローチャート: 判断 883"/>
        <xdr:cNvSpPr/>
      </xdr:nvSpPr>
      <xdr:spPr>
        <a:xfrm>
          <a:off x="17162780" y="17535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85" name="フローチャート: 判断 884"/>
        <xdr:cNvSpPr/>
      </xdr:nvSpPr>
      <xdr:spPr>
        <a:xfrm>
          <a:off x="1638808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11685</xdr:rowOff>
    </xdr:from>
    <xdr:to>
      <xdr:col>112</xdr:col>
      <xdr:colOff>38100</xdr:colOff>
      <xdr:row>105</xdr:row>
      <xdr:rowOff>113285</xdr:rowOff>
    </xdr:to>
    <xdr:sp macro="" textlink="">
      <xdr:nvSpPr>
        <xdr:cNvPr id="891" name="楕円 890"/>
        <xdr:cNvSpPr/>
      </xdr:nvSpPr>
      <xdr:spPr>
        <a:xfrm>
          <a:off x="18735040" y="17613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16256</xdr:rowOff>
    </xdr:from>
    <xdr:to>
      <xdr:col>107</xdr:col>
      <xdr:colOff>101600</xdr:colOff>
      <xdr:row>105</xdr:row>
      <xdr:rowOff>117856</xdr:rowOff>
    </xdr:to>
    <xdr:sp macro="" textlink="">
      <xdr:nvSpPr>
        <xdr:cNvPr id="892" name="楕円 891"/>
        <xdr:cNvSpPr/>
      </xdr:nvSpPr>
      <xdr:spPr>
        <a:xfrm>
          <a:off x="1793748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62485</xdr:rowOff>
    </xdr:from>
    <xdr:to>
      <xdr:col>111</xdr:col>
      <xdr:colOff>177800</xdr:colOff>
      <xdr:row>105</xdr:row>
      <xdr:rowOff>67056</xdr:rowOff>
    </xdr:to>
    <xdr:cxnSp macro="">
      <xdr:nvCxnSpPr>
        <xdr:cNvPr id="893" name="直線コネクタ 892"/>
        <xdr:cNvCxnSpPr/>
      </xdr:nvCxnSpPr>
      <xdr:spPr>
        <a:xfrm flipV="1">
          <a:off x="17988280" y="17664685"/>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20828</xdr:rowOff>
    </xdr:from>
    <xdr:to>
      <xdr:col>102</xdr:col>
      <xdr:colOff>165100</xdr:colOff>
      <xdr:row>105</xdr:row>
      <xdr:rowOff>122428</xdr:rowOff>
    </xdr:to>
    <xdr:sp macro="" textlink="">
      <xdr:nvSpPr>
        <xdr:cNvPr id="894" name="楕円 893"/>
        <xdr:cNvSpPr/>
      </xdr:nvSpPr>
      <xdr:spPr>
        <a:xfrm>
          <a:off x="1716278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67056</xdr:rowOff>
    </xdr:from>
    <xdr:to>
      <xdr:col>107</xdr:col>
      <xdr:colOff>50800</xdr:colOff>
      <xdr:row>105</xdr:row>
      <xdr:rowOff>71628</xdr:rowOff>
    </xdr:to>
    <xdr:cxnSp macro="">
      <xdr:nvCxnSpPr>
        <xdr:cNvPr id="895" name="直線コネクタ 894"/>
        <xdr:cNvCxnSpPr/>
      </xdr:nvCxnSpPr>
      <xdr:spPr>
        <a:xfrm flipV="1">
          <a:off x="17213580" y="1766925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96" name="楕円 895"/>
        <xdr:cNvSpPr/>
      </xdr:nvSpPr>
      <xdr:spPr>
        <a:xfrm>
          <a:off x="16388080" y="176298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71628</xdr:rowOff>
    </xdr:from>
    <xdr:to>
      <xdr:col>102</xdr:col>
      <xdr:colOff>114300</xdr:colOff>
      <xdr:row>105</xdr:row>
      <xdr:rowOff>78487</xdr:rowOff>
    </xdr:to>
    <xdr:cxnSp macro="">
      <xdr:nvCxnSpPr>
        <xdr:cNvPr id="897" name="直線コネクタ 896"/>
        <xdr:cNvCxnSpPr/>
      </xdr:nvCxnSpPr>
      <xdr:spPr>
        <a:xfrm flipV="1">
          <a:off x="16431260" y="17673828"/>
          <a:ext cx="78232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898" name="n_1aveValue【庁舎】&#10;一人当たり面積"/>
        <xdr:cNvSpPr txBox="1"/>
      </xdr:nvSpPr>
      <xdr:spPr>
        <a:xfrm>
          <a:off x="18561127" y="1730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899" name="n_2aveValue【庁舎】&#10;一人当たり面積"/>
        <xdr:cNvSpPr txBox="1"/>
      </xdr:nvSpPr>
      <xdr:spPr>
        <a:xfrm>
          <a:off x="17776267" y="172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900" name="n_3aveValue【庁舎】&#10;一人当たり面積"/>
        <xdr:cNvSpPr txBox="1"/>
      </xdr:nvSpPr>
      <xdr:spPr>
        <a:xfrm>
          <a:off x="17001567" y="1731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01" name="n_4aveValue【庁舎】&#10;一人当たり面積"/>
        <xdr:cNvSpPr txBox="1"/>
      </xdr:nvSpPr>
      <xdr:spPr>
        <a:xfrm>
          <a:off x="16226867" y="1731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104412</xdr:rowOff>
    </xdr:from>
    <xdr:ext cx="469744" cy="259045"/>
    <xdr:sp macro="" textlink="">
      <xdr:nvSpPr>
        <xdr:cNvPr id="902" name="n_1mainValue【庁舎】&#10;一人当たり面積"/>
        <xdr:cNvSpPr txBox="1"/>
      </xdr:nvSpPr>
      <xdr:spPr>
        <a:xfrm>
          <a:off x="18561127" y="177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108983</xdr:rowOff>
    </xdr:from>
    <xdr:ext cx="469744" cy="259045"/>
    <xdr:sp macro="" textlink="">
      <xdr:nvSpPr>
        <xdr:cNvPr id="903" name="n_2mainValue【庁舎】&#10;一人当たり面積"/>
        <xdr:cNvSpPr txBox="1"/>
      </xdr:nvSpPr>
      <xdr:spPr>
        <a:xfrm>
          <a:off x="17776267" y="1771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113555</xdr:rowOff>
    </xdr:from>
    <xdr:ext cx="469744" cy="259045"/>
    <xdr:sp macro="" textlink="">
      <xdr:nvSpPr>
        <xdr:cNvPr id="904" name="n_3mainValue【庁舎】&#10;一人当たり面積"/>
        <xdr:cNvSpPr txBox="1"/>
      </xdr:nvSpPr>
      <xdr:spPr>
        <a:xfrm>
          <a:off x="17001567" y="177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120414</xdr:rowOff>
    </xdr:from>
    <xdr:ext cx="469744" cy="259045"/>
    <xdr:sp macro="" textlink="">
      <xdr:nvSpPr>
        <xdr:cNvPr id="905" name="n_4mainValue【庁舎】&#10;一人当たり面積"/>
        <xdr:cNvSpPr txBox="1"/>
      </xdr:nvSpPr>
      <xdr:spPr>
        <a:xfrm>
          <a:off x="16226867" y="1772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・類似団体と比較して特に有形固定資産減価償却率が高くなっている施設は、図書館、市民会館、一般廃棄物処理施設、消防施設である。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年に建築された花巻図書館が計上されており、築年数が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ため、有形固定資産減価償却率が類似団体平均に比べて高くなっている。花巻図書館は、移転新築と併せて移転後の施設活用を検討し、その他の図書館については、長寿命化を基本に施設の維持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年代に建てられた２館が計上されており、築年数が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ため、有形固定資産減価償却率が類似団体平均に比べて高くなっている。市民会館については、設備の水準を維持していくため、長寿命化や機能改善を図ることを含め施設のあり方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・消防施設は、主に消防署・屯所等施設と防火水槽が計上されており、類似団体平均に比べて高くなっている。消防団組織等再編計画（個別再編計画）に基づき、計画的に改修を進めていく。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・一般廃棄物処理施設は、主に花巻市清掃センターが計上されており、築年数が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ため、類似団体平均に比べて高くなっている。一般廃棄物処理施設については、設備更新など適切な施設の維持を図るとともに、焼却終了により休止している既存施設等のあり方を、解体を含み検討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93,493
93,055
908.39
58,733,269
55,977,366
2,108,767
29,145,615
55,970,657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15537" cy="425758"/>
    <xdr:sp macro="" textlink="">
      <xdr:nvSpPr>
        <xdr:cNvPr id="35" name="テキスト ボックス 34"/>
        <xdr:cNvSpPr txBox="1"/>
      </xdr:nvSpPr>
      <xdr:spPr>
        <a:xfrm>
          <a:off x="704850" y="4434840"/>
          <a:ext cx="78155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比較すると、市民税や固定資産税をはじめとする市税の減少により基準財政収入額が減少し、臨時経済対策費、臨時財政対策債償還基金費の新設により基準財政需要額が増加したため、単年度財政力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か年平均が増加し、昨年度より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ポイント後退した。</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58057</xdr:rowOff>
    </xdr:to>
    <xdr:cxnSp macro="">
      <xdr:nvCxnSpPr>
        <xdr:cNvPr id="71" name="直線コネクタ 70"/>
        <xdr:cNvCxnSpPr/>
      </xdr:nvCxnSpPr>
      <xdr:spPr>
        <a:xfrm>
          <a:off x="4114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58057</xdr:rowOff>
    </xdr:to>
    <xdr:cxnSp macro="">
      <xdr:nvCxnSpPr>
        <xdr:cNvPr id="74" name="直線コネクタ 73"/>
        <xdr:cNvCxnSpPr/>
      </xdr:nvCxnSpPr>
      <xdr:spPr>
        <a:xfrm flipV="1">
          <a:off x="3225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58057</xdr:rowOff>
    </xdr:to>
    <xdr:cxnSp macro="">
      <xdr:nvCxnSpPr>
        <xdr:cNvPr id="77" name="直線コネクタ 76"/>
        <xdr:cNvCxnSpPr/>
      </xdr:nvCxnSpPr>
      <xdr:spPr>
        <a:xfrm>
          <a:off x="2336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92528</xdr:rowOff>
    </xdr:to>
    <xdr:cxnSp macro="">
      <xdr:nvCxnSpPr>
        <xdr:cNvPr id="80" name="直線コネクタ 79"/>
        <xdr:cNvCxnSpPr/>
      </xdr:nvCxnSpPr>
      <xdr:spPr>
        <a:xfrm flipV="1">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59162</xdr:rowOff>
    </xdr:from>
    <xdr:ext cx="736600" cy="259045"/>
    <xdr:sp macro="" textlink="">
      <xdr:nvSpPr>
        <xdr:cNvPr id="93" name="テキスト ボックス 92"/>
        <xdr:cNvSpPr txBox="1"/>
      </xdr:nvSpPr>
      <xdr:spPr>
        <a:xfrm>
          <a:off x="3733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93634</xdr:rowOff>
    </xdr:from>
    <xdr:ext cx="762000" cy="259045"/>
    <xdr:sp macro="" textlink="">
      <xdr:nvSpPr>
        <xdr:cNvPr id="95" name="テキスト ボックス 94"/>
        <xdr:cNvSpPr txBox="1"/>
      </xdr:nvSpPr>
      <xdr:spPr>
        <a:xfrm>
          <a:off x="2844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93634</xdr:rowOff>
    </xdr:from>
    <xdr:ext cx="762000" cy="259045"/>
    <xdr:sp macro="" textlink="">
      <xdr:nvSpPr>
        <xdr:cNvPr id="97" name="テキスト ボックス 96"/>
        <xdr:cNvSpPr txBox="1"/>
      </xdr:nvSpPr>
      <xdr:spPr>
        <a:xfrm>
          <a:off x="1955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128105</xdr:rowOff>
    </xdr:from>
    <xdr:ext cx="762000" cy="259045"/>
    <xdr:sp macro="" textlink="">
      <xdr:nvSpPr>
        <xdr:cNvPr id="99" name="テキスト ボックス 98"/>
        <xdr:cNvSpPr txBox="1"/>
      </xdr:nvSpPr>
      <xdr:spPr>
        <a:xfrm>
          <a:off x="1066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分母である臨時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財政対策債を含む経常一般財源総額、分子である経常経費充当一般財源がともに増加したが、分母の増が分子の増を上回り、昨年度より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分母の経常一般財源は、地方消費税交付金やコロナ減収特別交付金、地方交付税が増加した。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の経常経費充当一般財源は、扶助費が減少したものの、臨時的収入のふるさと納税を充当する事業の増加に伴い、物件費やインフラ系の維持補修費に係る経常一般財源が増加したため全体として増加し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140018</xdr:rowOff>
    </xdr:from>
    <xdr:to>
      <xdr:col>23</xdr:col>
      <xdr:colOff>133350</xdr:colOff>
      <xdr:row>61</xdr:row>
      <xdr:rowOff>101282</xdr:rowOff>
    </xdr:to>
    <xdr:cxnSp macro="">
      <xdr:nvCxnSpPr>
        <xdr:cNvPr id="130" name="直線コネクタ 129"/>
        <xdr:cNvCxnSpPr/>
      </xdr:nvCxnSpPr>
      <xdr:spPr>
        <a:xfrm flipV="1">
          <a:off x="4114800" y="10427018"/>
          <a:ext cx="8382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63</xdr:row>
      <xdr:rowOff>156528</xdr:rowOff>
    </xdr:to>
    <xdr:cxnSp macro="">
      <xdr:nvCxnSpPr>
        <xdr:cNvPr id="133" name="直線コネクタ 132"/>
        <xdr:cNvCxnSpPr/>
      </xdr:nvCxnSpPr>
      <xdr:spPr>
        <a:xfrm flipV="1">
          <a:off x="3225800" y="10559732"/>
          <a:ext cx="889000" cy="3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156528</xdr:rowOff>
    </xdr:to>
    <xdr:cxnSp macro="">
      <xdr:nvCxnSpPr>
        <xdr:cNvPr id="136" name="直線コネクタ 135"/>
        <xdr:cNvCxnSpPr/>
      </xdr:nvCxnSpPr>
      <xdr:spPr>
        <a:xfrm>
          <a:off x="2336800" y="1083119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50482</xdr:rowOff>
    </xdr:from>
    <xdr:to>
      <xdr:col>11</xdr:col>
      <xdr:colOff>31750</xdr:colOff>
      <xdr:row>63</xdr:row>
      <xdr:rowOff>29845</xdr:rowOff>
    </xdr:to>
    <xdr:cxnSp macro="">
      <xdr:nvCxnSpPr>
        <xdr:cNvPr id="139" name="直線コネクタ 138"/>
        <xdr:cNvCxnSpPr/>
      </xdr:nvCxnSpPr>
      <xdr:spPr>
        <a:xfrm>
          <a:off x="1447800" y="10680382"/>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89218</xdr:rowOff>
    </xdr:from>
    <xdr:to>
      <xdr:col>23</xdr:col>
      <xdr:colOff>184150</xdr:colOff>
      <xdr:row>61</xdr:row>
      <xdr:rowOff>19368</xdr:rowOff>
    </xdr:to>
    <xdr:sp macro="" textlink="">
      <xdr:nvSpPr>
        <xdr:cNvPr id="149" name="楕円 148"/>
        <xdr:cNvSpPr/>
      </xdr:nvSpPr>
      <xdr:spPr>
        <a:xfrm>
          <a:off x="49022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105745</xdr:rowOff>
    </xdr:from>
    <xdr:ext cx="762000" cy="259045"/>
    <xdr:sp macro="" textlink="">
      <xdr:nvSpPr>
        <xdr:cNvPr id="150" name="財政構造の弾力性該当値テキスト"/>
        <xdr:cNvSpPr txBox="1"/>
      </xdr:nvSpPr>
      <xdr:spPr>
        <a:xfrm>
          <a:off x="5041900" y="1022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50482</xdr:rowOff>
    </xdr:from>
    <xdr:to>
      <xdr:col>19</xdr:col>
      <xdr:colOff>184150</xdr:colOff>
      <xdr:row>61</xdr:row>
      <xdr:rowOff>152082</xdr:rowOff>
    </xdr:to>
    <xdr:sp macro="" textlink="">
      <xdr:nvSpPr>
        <xdr:cNvPr id="151" name="楕円 150"/>
        <xdr:cNvSpPr/>
      </xdr:nvSpPr>
      <xdr:spPr>
        <a:xfrm>
          <a:off x="4064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162259</xdr:rowOff>
    </xdr:from>
    <xdr:ext cx="736600" cy="259045"/>
    <xdr:sp macro="" textlink="">
      <xdr:nvSpPr>
        <xdr:cNvPr id="152" name="テキスト ボックス 151"/>
        <xdr:cNvSpPr txBox="1"/>
      </xdr:nvSpPr>
      <xdr:spPr>
        <a:xfrm>
          <a:off x="3733800" y="1027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3" name="楕円 152"/>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46055</xdr:rowOff>
    </xdr:from>
    <xdr:ext cx="762000" cy="259045"/>
    <xdr:sp macro="" textlink="">
      <xdr:nvSpPr>
        <xdr:cNvPr id="154" name="テキスト ボックス 153"/>
        <xdr:cNvSpPr txBox="1"/>
      </xdr:nvSpPr>
      <xdr:spPr>
        <a:xfrm>
          <a:off x="2844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5" name="楕円 154"/>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6" name="テキスト ボックス 155"/>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171132</xdr:rowOff>
    </xdr:from>
    <xdr:to>
      <xdr:col>7</xdr:col>
      <xdr:colOff>31750</xdr:colOff>
      <xdr:row>62</xdr:row>
      <xdr:rowOff>101282</xdr:rowOff>
    </xdr:to>
    <xdr:sp macro="" textlink="">
      <xdr:nvSpPr>
        <xdr:cNvPr id="157" name="楕円 156"/>
        <xdr:cNvSpPr/>
      </xdr:nvSpPr>
      <xdr:spPr>
        <a:xfrm>
          <a:off x="1397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111459</xdr:rowOff>
    </xdr:from>
    <xdr:ext cx="762000" cy="259045"/>
    <xdr:sp macro="" textlink="">
      <xdr:nvSpPr>
        <xdr:cNvPr id="158" name="テキスト ボックス 157"/>
        <xdr:cNvSpPr txBox="1"/>
      </xdr:nvSpPr>
      <xdr:spPr>
        <a:xfrm>
          <a:off x="1066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人件費は、職員数の減少により一般職手当が減少したものの、会計年度任用職員の増加により前年度決算比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物件費は、新型コロナウイルス感染症対策に係る事業をはじめ、ふるさと納税に係る手数料等の増加、小学校、中学校への学習用端末の導入経費の増加により、前年度決算比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人件費・物件費ともに増加し、かつ人口も減少していることから、人口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人当たり人件費・物件費等決算額も昨年度より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17,168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37162</xdr:rowOff>
    </xdr:from>
    <xdr:to>
      <xdr:col>23</xdr:col>
      <xdr:colOff>133350</xdr:colOff>
      <xdr:row>85</xdr:row>
      <xdr:rowOff>3800</xdr:rowOff>
    </xdr:to>
    <xdr:cxnSp macro="">
      <xdr:nvCxnSpPr>
        <xdr:cNvPr id="193" name="直線コネクタ 192"/>
        <xdr:cNvCxnSpPr/>
      </xdr:nvCxnSpPr>
      <xdr:spPr>
        <a:xfrm>
          <a:off x="4114800" y="14438962"/>
          <a:ext cx="838200" cy="1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35503</xdr:rowOff>
    </xdr:from>
    <xdr:to>
      <xdr:col>19</xdr:col>
      <xdr:colOff>133350</xdr:colOff>
      <xdr:row>84</xdr:row>
      <xdr:rowOff>37162</xdr:rowOff>
    </xdr:to>
    <xdr:cxnSp macro="">
      <xdr:nvCxnSpPr>
        <xdr:cNvPr id="196" name="直線コネクタ 195"/>
        <xdr:cNvCxnSpPr/>
      </xdr:nvCxnSpPr>
      <xdr:spPr>
        <a:xfrm>
          <a:off x="3225800" y="14265853"/>
          <a:ext cx="889000" cy="17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164878</xdr:rowOff>
    </xdr:from>
    <xdr:to>
      <xdr:col>15</xdr:col>
      <xdr:colOff>82550</xdr:colOff>
      <xdr:row>83</xdr:row>
      <xdr:rowOff>35503</xdr:rowOff>
    </xdr:to>
    <xdr:cxnSp macro="">
      <xdr:nvCxnSpPr>
        <xdr:cNvPr id="199" name="直線コネクタ 198"/>
        <xdr:cNvCxnSpPr/>
      </xdr:nvCxnSpPr>
      <xdr:spPr>
        <a:xfrm>
          <a:off x="2336800" y="14223778"/>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151205</xdr:rowOff>
    </xdr:from>
    <xdr:to>
      <xdr:col>11</xdr:col>
      <xdr:colOff>31750</xdr:colOff>
      <xdr:row>82</xdr:row>
      <xdr:rowOff>164878</xdr:rowOff>
    </xdr:to>
    <xdr:cxnSp macro="">
      <xdr:nvCxnSpPr>
        <xdr:cNvPr id="202" name="直線コネクタ 201"/>
        <xdr:cNvCxnSpPr/>
      </xdr:nvCxnSpPr>
      <xdr:spPr>
        <a:xfrm>
          <a:off x="1447800" y="14210105"/>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124450</xdr:rowOff>
    </xdr:from>
    <xdr:to>
      <xdr:col>23</xdr:col>
      <xdr:colOff>184150</xdr:colOff>
      <xdr:row>85</xdr:row>
      <xdr:rowOff>54600</xdr:rowOff>
    </xdr:to>
    <xdr:sp macro="" textlink="">
      <xdr:nvSpPr>
        <xdr:cNvPr id="212" name="楕円 211"/>
        <xdr:cNvSpPr/>
      </xdr:nvSpPr>
      <xdr:spPr>
        <a:xfrm>
          <a:off x="4902200" y="145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96527</xdr:rowOff>
    </xdr:from>
    <xdr:ext cx="762000" cy="259045"/>
    <xdr:sp macro="" textlink="">
      <xdr:nvSpPr>
        <xdr:cNvPr id="213" name="人件費・物件費等の状況該当値テキスト"/>
        <xdr:cNvSpPr txBox="1"/>
      </xdr:nvSpPr>
      <xdr:spPr>
        <a:xfrm>
          <a:off x="5041900" y="1449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157812</xdr:rowOff>
    </xdr:from>
    <xdr:to>
      <xdr:col>19</xdr:col>
      <xdr:colOff>184150</xdr:colOff>
      <xdr:row>84</xdr:row>
      <xdr:rowOff>87962</xdr:rowOff>
    </xdr:to>
    <xdr:sp macro="" textlink="">
      <xdr:nvSpPr>
        <xdr:cNvPr id="214" name="楕円 213"/>
        <xdr:cNvSpPr/>
      </xdr:nvSpPr>
      <xdr:spPr>
        <a:xfrm>
          <a:off x="4064000" y="143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72739</xdr:rowOff>
    </xdr:from>
    <xdr:ext cx="736600" cy="259045"/>
    <xdr:sp macro="" textlink="">
      <xdr:nvSpPr>
        <xdr:cNvPr id="215" name="テキスト ボックス 214"/>
        <xdr:cNvSpPr txBox="1"/>
      </xdr:nvSpPr>
      <xdr:spPr>
        <a:xfrm>
          <a:off x="3733800" y="14474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156153</xdr:rowOff>
    </xdr:from>
    <xdr:to>
      <xdr:col>15</xdr:col>
      <xdr:colOff>133350</xdr:colOff>
      <xdr:row>83</xdr:row>
      <xdr:rowOff>86303</xdr:rowOff>
    </xdr:to>
    <xdr:sp macro="" textlink="">
      <xdr:nvSpPr>
        <xdr:cNvPr id="216" name="楕円 215"/>
        <xdr:cNvSpPr/>
      </xdr:nvSpPr>
      <xdr:spPr>
        <a:xfrm>
          <a:off x="3175000" y="142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71080</xdr:rowOff>
    </xdr:from>
    <xdr:ext cx="762000" cy="259045"/>
    <xdr:sp macro="" textlink="">
      <xdr:nvSpPr>
        <xdr:cNvPr id="217" name="テキスト ボックス 216"/>
        <xdr:cNvSpPr txBox="1"/>
      </xdr:nvSpPr>
      <xdr:spPr>
        <a:xfrm>
          <a:off x="2844800" y="1430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114078</xdr:rowOff>
    </xdr:from>
    <xdr:to>
      <xdr:col>11</xdr:col>
      <xdr:colOff>82550</xdr:colOff>
      <xdr:row>83</xdr:row>
      <xdr:rowOff>44228</xdr:rowOff>
    </xdr:to>
    <xdr:sp macro="" textlink="">
      <xdr:nvSpPr>
        <xdr:cNvPr id="218" name="楕円 217"/>
        <xdr:cNvSpPr/>
      </xdr:nvSpPr>
      <xdr:spPr>
        <a:xfrm>
          <a:off x="2286000" y="1417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29005</xdr:rowOff>
    </xdr:from>
    <xdr:ext cx="762000" cy="259045"/>
    <xdr:sp macro="" textlink="">
      <xdr:nvSpPr>
        <xdr:cNvPr id="219" name="テキスト ボックス 218"/>
        <xdr:cNvSpPr txBox="1"/>
      </xdr:nvSpPr>
      <xdr:spPr>
        <a:xfrm>
          <a:off x="1955800" y="1425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100405</xdr:rowOff>
    </xdr:from>
    <xdr:to>
      <xdr:col>7</xdr:col>
      <xdr:colOff>31750</xdr:colOff>
      <xdr:row>83</xdr:row>
      <xdr:rowOff>30555</xdr:rowOff>
    </xdr:to>
    <xdr:sp macro="" textlink="">
      <xdr:nvSpPr>
        <xdr:cNvPr id="220" name="楕円 219"/>
        <xdr:cNvSpPr/>
      </xdr:nvSpPr>
      <xdr:spPr>
        <a:xfrm>
          <a:off x="1397000" y="141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15332</xdr:rowOff>
    </xdr:from>
    <xdr:ext cx="762000" cy="259045"/>
    <xdr:sp macro="" textlink="">
      <xdr:nvSpPr>
        <xdr:cNvPr id="221" name="テキスト ボックス 220"/>
        <xdr:cNvSpPr txBox="1"/>
      </xdr:nvSpPr>
      <xdr:spPr>
        <a:xfrm>
          <a:off x="1066800" y="142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昨年度から横ばいとなっており、類似団体や全国市平均と比較しても、未だ低い水準にある。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57" name="直線コネクタ 256"/>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83</xdr:row>
      <xdr:rowOff>167821</xdr:rowOff>
    </xdr:to>
    <xdr:cxnSp macro="">
      <xdr:nvCxnSpPr>
        <xdr:cNvPr id="260" name="直線コネクタ 259"/>
        <xdr:cNvCxnSpPr/>
      </xdr:nvCxnSpPr>
      <xdr:spPr>
        <a:xfrm>
          <a:off x="15290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150586</xdr:rowOff>
    </xdr:to>
    <xdr:cxnSp macro="">
      <xdr:nvCxnSpPr>
        <xdr:cNvPr id="263" name="直線コネクタ 262"/>
        <xdr:cNvCxnSpPr/>
      </xdr:nvCxnSpPr>
      <xdr:spPr>
        <a:xfrm>
          <a:off x="14401800" y="143637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133350</xdr:rowOff>
    </xdr:to>
    <xdr:cxnSp macro="">
      <xdr:nvCxnSpPr>
        <xdr:cNvPr id="266" name="直線コネクタ 265"/>
        <xdr:cNvCxnSpPr/>
      </xdr:nvCxnSpPr>
      <xdr:spPr>
        <a:xfrm>
          <a:off x="13512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6" name="楕円 275"/>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7"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8" name="楕円 277"/>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9" name="テキスト ボックス 27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0" name="楕円 279"/>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1" name="テキスト ボックス 280"/>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4" name="楕円 283"/>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5" name="テキスト ボックス 284"/>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職員数が減少したが、人口がそれ以上に減少したため、人口千人当たりの職員数は、昨年度から</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人増加した。</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164193</xdr:rowOff>
    </xdr:from>
    <xdr:to>
      <xdr:col>81</xdr:col>
      <xdr:colOff>44450</xdr:colOff>
      <xdr:row>62</xdr:row>
      <xdr:rowOff>3084</xdr:rowOff>
    </xdr:to>
    <xdr:cxnSp macro="">
      <xdr:nvCxnSpPr>
        <xdr:cNvPr id="322" name="直線コネクタ 321"/>
        <xdr:cNvCxnSpPr/>
      </xdr:nvCxnSpPr>
      <xdr:spPr>
        <a:xfrm>
          <a:off x="16179800" y="1062264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164193</xdr:rowOff>
    </xdr:from>
    <xdr:to>
      <xdr:col>77</xdr:col>
      <xdr:colOff>44450</xdr:colOff>
      <xdr:row>61</xdr:row>
      <xdr:rowOff>166491</xdr:rowOff>
    </xdr:to>
    <xdr:cxnSp macro="">
      <xdr:nvCxnSpPr>
        <xdr:cNvPr id="325" name="直線コネクタ 324"/>
        <xdr:cNvCxnSpPr/>
      </xdr:nvCxnSpPr>
      <xdr:spPr>
        <a:xfrm flipV="1">
          <a:off x="15290800" y="1062264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166491</xdr:rowOff>
    </xdr:from>
    <xdr:to>
      <xdr:col>72</xdr:col>
      <xdr:colOff>203200</xdr:colOff>
      <xdr:row>61</xdr:row>
      <xdr:rowOff>168789</xdr:rowOff>
    </xdr:to>
    <xdr:cxnSp macro="">
      <xdr:nvCxnSpPr>
        <xdr:cNvPr id="328" name="直線コネクタ 327"/>
        <xdr:cNvCxnSpPr/>
      </xdr:nvCxnSpPr>
      <xdr:spPr>
        <a:xfrm flipV="1">
          <a:off x="14401800" y="1062494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168789</xdr:rowOff>
    </xdr:from>
    <xdr:to>
      <xdr:col>68</xdr:col>
      <xdr:colOff>152400</xdr:colOff>
      <xdr:row>62</xdr:row>
      <xdr:rowOff>1936</xdr:rowOff>
    </xdr:to>
    <xdr:cxnSp macro="">
      <xdr:nvCxnSpPr>
        <xdr:cNvPr id="331" name="直線コネクタ 330"/>
        <xdr:cNvCxnSpPr/>
      </xdr:nvCxnSpPr>
      <xdr:spPr>
        <a:xfrm flipV="1">
          <a:off x="13512800" y="1062723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41" name="楕円 340"/>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95811</xdr:rowOff>
    </xdr:from>
    <xdr:ext cx="762000" cy="259045"/>
    <xdr:sp macro="" textlink="">
      <xdr:nvSpPr>
        <xdr:cNvPr id="342" name="定員管理の状況該当値テキスト"/>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113393</xdr:rowOff>
    </xdr:from>
    <xdr:to>
      <xdr:col>77</xdr:col>
      <xdr:colOff>95250</xdr:colOff>
      <xdr:row>62</xdr:row>
      <xdr:rowOff>43543</xdr:rowOff>
    </xdr:to>
    <xdr:sp macro="" textlink="">
      <xdr:nvSpPr>
        <xdr:cNvPr id="343" name="楕円 342"/>
        <xdr:cNvSpPr/>
      </xdr:nvSpPr>
      <xdr:spPr>
        <a:xfrm>
          <a:off x="16129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28320</xdr:rowOff>
    </xdr:from>
    <xdr:ext cx="736600" cy="259045"/>
    <xdr:sp macro="" textlink="">
      <xdr:nvSpPr>
        <xdr:cNvPr id="344" name="テキスト ボックス 343"/>
        <xdr:cNvSpPr txBox="1"/>
      </xdr:nvSpPr>
      <xdr:spPr>
        <a:xfrm>
          <a:off x="15798800" y="1065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115691</xdr:rowOff>
    </xdr:from>
    <xdr:to>
      <xdr:col>73</xdr:col>
      <xdr:colOff>44450</xdr:colOff>
      <xdr:row>62</xdr:row>
      <xdr:rowOff>45841</xdr:rowOff>
    </xdr:to>
    <xdr:sp macro="" textlink="">
      <xdr:nvSpPr>
        <xdr:cNvPr id="345" name="楕円 344"/>
        <xdr:cNvSpPr/>
      </xdr:nvSpPr>
      <xdr:spPr>
        <a:xfrm>
          <a:off x="152400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46" name="テキスト ボックス 345"/>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117989</xdr:rowOff>
    </xdr:from>
    <xdr:to>
      <xdr:col>68</xdr:col>
      <xdr:colOff>203200</xdr:colOff>
      <xdr:row>62</xdr:row>
      <xdr:rowOff>48139</xdr:rowOff>
    </xdr:to>
    <xdr:sp macro="" textlink="">
      <xdr:nvSpPr>
        <xdr:cNvPr id="347" name="楕円 346"/>
        <xdr:cNvSpPr/>
      </xdr:nvSpPr>
      <xdr:spPr>
        <a:xfrm>
          <a:off x="14351000" y="105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32916</xdr:rowOff>
    </xdr:from>
    <xdr:ext cx="762000" cy="259045"/>
    <xdr:sp macro="" textlink="">
      <xdr:nvSpPr>
        <xdr:cNvPr id="348" name="テキスト ボックス 347"/>
        <xdr:cNvSpPr txBox="1"/>
      </xdr:nvSpPr>
      <xdr:spPr>
        <a:xfrm>
          <a:off x="14020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122586</xdr:rowOff>
    </xdr:from>
    <xdr:to>
      <xdr:col>64</xdr:col>
      <xdr:colOff>152400</xdr:colOff>
      <xdr:row>62</xdr:row>
      <xdr:rowOff>52736</xdr:rowOff>
    </xdr:to>
    <xdr:sp macro="" textlink="">
      <xdr:nvSpPr>
        <xdr:cNvPr id="349" name="楕円 348"/>
        <xdr:cNvSpPr/>
      </xdr:nvSpPr>
      <xdr:spPr>
        <a:xfrm>
          <a:off x="13462000" y="105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37513</xdr:rowOff>
    </xdr:from>
    <xdr:ext cx="762000" cy="259045"/>
    <xdr:sp macro="" textlink="">
      <xdr:nvSpPr>
        <xdr:cNvPr id="350" name="テキスト ボックス 349"/>
        <xdr:cNvSpPr txBox="1"/>
      </xdr:nvSpPr>
      <xdr:spPr>
        <a:xfrm>
          <a:off x="13131800" y="1066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前年度と比較すると、分子は下水道会計等への繰入金が減少したが、一部事務組合等への負担金の増加により、分子全体が増加した。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分母を構成する標準財政規模は、標準税収入額が減少したが、普通交付税や臨時財政対策債発行可能額の増加により増加した。控除する公債費による増加などにより分母全体が増加した。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年度の単年度数値</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年度の単年度数値</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ポイントより低いことから、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ヶ年平均で実質公債費比率は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ポイント改善された。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92428</xdr:rowOff>
    </xdr:from>
    <xdr:to>
      <xdr:col>81</xdr:col>
      <xdr:colOff>44450</xdr:colOff>
      <xdr:row>42</xdr:row>
      <xdr:rowOff>132645</xdr:rowOff>
    </xdr:to>
    <xdr:cxnSp macro="">
      <xdr:nvCxnSpPr>
        <xdr:cNvPr id="384" name="直線コネクタ 383"/>
        <xdr:cNvCxnSpPr/>
      </xdr:nvCxnSpPr>
      <xdr:spPr>
        <a:xfrm flipV="1">
          <a:off x="16179800" y="72933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132645</xdr:rowOff>
    </xdr:from>
    <xdr:to>
      <xdr:col>77</xdr:col>
      <xdr:colOff>44450</xdr:colOff>
      <xdr:row>43</xdr:row>
      <xdr:rowOff>55033</xdr:rowOff>
    </xdr:to>
    <xdr:cxnSp macro="">
      <xdr:nvCxnSpPr>
        <xdr:cNvPr id="387" name="直線コネクタ 386"/>
        <xdr:cNvCxnSpPr/>
      </xdr:nvCxnSpPr>
      <xdr:spPr>
        <a:xfrm flipV="1">
          <a:off x="15290800" y="733354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81845</xdr:rowOff>
    </xdr:to>
    <xdr:cxnSp macro="">
      <xdr:nvCxnSpPr>
        <xdr:cNvPr id="390" name="直線コネクタ 389"/>
        <xdr:cNvCxnSpPr/>
      </xdr:nvCxnSpPr>
      <xdr:spPr>
        <a:xfrm flipV="1">
          <a:off x="14401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81845</xdr:rowOff>
    </xdr:from>
    <xdr:to>
      <xdr:col>68</xdr:col>
      <xdr:colOff>152400</xdr:colOff>
      <xdr:row>43</xdr:row>
      <xdr:rowOff>122061</xdr:rowOff>
    </xdr:to>
    <xdr:cxnSp macro="">
      <xdr:nvCxnSpPr>
        <xdr:cNvPr id="393" name="直線コネクタ 392"/>
        <xdr:cNvCxnSpPr/>
      </xdr:nvCxnSpPr>
      <xdr:spPr>
        <a:xfrm flipV="1">
          <a:off x="13512800" y="745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41628</xdr:rowOff>
    </xdr:from>
    <xdr:to>
      <xdr:col>81</xdr:col>
      <xdr:colOff>95250</xdr:colOff>
      <xdr:row>42</xdr:row>
      <xdr:rowOff>143228</xdr:rowOff>
    </xdr:to>
    <xdr:sp macro="" textlink="">
      <xdr:nvSpPr>
        <xdr:cNvPr id="403" name="楕円 402"/>
        <xdr:cNvSpPr/>
      </xdr:nvSpPr>
      <xdr:spPr>
        <a:xfrm>
          <a:off x="16967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13705</xdr:rowOff>
    </xdr:from>
    <xdr:ext cx="762000" cy="259045"/>
    <xdr:sp macro="" textlink="">
      <xdr:nvSpPr>
        <xdr:cNvPr id="404" name="公債費負担の状況該当値テキスト"/>
        <xdr:cNvSpPr txBox="1"/>
      </xdr:nvSpPr>
      <xdr:spPr>
        <a:xfrm>
          <a:off x="17106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81845</xdr:rowOff>
    </xdr:from>
    <xdr:to>
      <xdr:col>77</xdr:col>
      <xdr:colOff>95250</xdr:colOff>
      <xdr:row>43</xdr:row>
      <xdr:rowOff>11995</xdr:rowOff>
    </xdr:to>
    <xdr:sp macro="" textlink="">
      <xdr:nvSpPr>
        <xdr:cNvPr id="405" name="楕円 404"/>
        <xdr:cNvSpPr/>
      </xdr:nvSpPr>
      <xdr:spPr>
        <a:xfrm>
          <a:off x="16129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168222</xdr:rowOff>
    </xdr:from>
    <xdr:ext cx="736600" cy="259045"/>
    <xdr:sp macro="" textlink="">
      <xdr:nvSpPr>
        <xdr:cNvPr id="406" name="テキスト ボックス 405"/>
        <xdr:cNvSpPr txBox="1"/>
      </xdr:nvSpPr>
      <xdr:spPr>
        <a:xfrm>
          <a:off x="15798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7" name="楕円 406"/>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8" name="テキスト ボックス 407"/>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31045</xdr:rowOff>
    </xdr:from>
    <xdr:to>
      <xdr:col>68</xdr:col>
      <xdr:colOff>203200</xdr:colOff>
      <xdr:row>43</xdr:row>
      <xdr:rowOff>132645</xdr:rowOff>
    </xdr:to>
    <xdr:sp macro="" textlink="">
      <xdr:nvSpPr>
        <xdr:cNvPr id="409" name="楕円 408"/>
        <xdr:cNvSpPr/>
      </xdr:nvSpPr>
      <xdr:spPr>
        <a:xfrm>
          <a:off x="14351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117422</xdr:rowOff>
    </xdr:from>
    <xdr:ext cx="762000" cy="259045"/>
    <xdr:sp macro="" textlink="">
      <xdr:nvSpPr>
        <xdr:cNvPr id="410" name="テキスト ボックス 409"/>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71261</xdr:rowOff>
    </xdr:from>
    <xdr:to>
      <xdr:col>64</xdr:col>
      <xdr:colOff>152400</xdr:colOff>
      <xdr:row>44</xdr:row>
      <xdr:rowOff>1411</xdr:rowOff>
    </xdr:to>
    <xdr:sp macro="" textlink="">
      <xdr:nvSpPr>
        <xdr:cNvPr id="411" name="楕円 410"/>
        <xdr:cNvSpPr/>
      </xdr:nvSpPr>
      <xdr:spPr>
        <a:xfrm>
          <a:off x="13462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157638</xdr:rowOff>
    </xdr:from>
    <xdr:ext cx="762000" cy="259045"/>
    <xdr:sp macro="" textlink="">
      <xdr:nvSpPr>
        <xdr:cNvPr id="412" name="テキスト ボックス 411"/>
        <xdr:cNvSpPr txBox="1"/>
      </xdr:nvSpPr>
      <xdr:spPr>
        <a:xfrm>
          <a:off x="13131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分子の将来負担額は、地方債残高、公営企業債等繰入見込額等が減少し、一般会計からの負担割合が減少した。充当可能財源は、基準財政需要額算入見込みの減少等により、分子全体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分母の標準財政規模、起債償還の終了に伴う事業費補正による基準財政需要額に算入された公債費等の増加により、分母が増加した。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分母が増加し、分子が減少したため、将来負担比率が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131657</xdr:rowOff>
    </xdr:from>
    <xdr:to>
      <xdr:col>81</xdr:col>
      <xdr:colOff>44450</xdr:colOff>
      <xdr:row>19</xdr:row>
      <xdr:rowOff>31397</xdr:rowOff>
    </xdr:to>
    <xdr:cxnSp macro="">
      <xdr:nvCxnSpPr>
        <xdr:cNvPr id="446" name="直線コネクタ 445"/>
        <xdr:cNvCxnSpPr/>
      </xdr:nvCxnSpPr>
      <xdr:spPr>
        <a:xfrm flipV="1">
          <a:off x="16179800" y="3046307"/>
          <a:ext cx="838200" cy="2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31397</xdr:rowOff>
    </xdr:from>
    <xdr:to>
      <xdr:col>77</xdr:col>
      <xdr:colOff>44450</xdr:colOff>
      <xdr:row>20</xdr:row>
      <xdr:rowOff>30198</xdr:rowOff>
    </xdr:to>
    <xdr:cxnSp macro="">
      <xdr:nvCxnSpPr>
        <xdr:cNvPr id="449" name="直線コネクタ 448"/>
        <xdr:cNvCxnSpPr/>
      </xdr:nvCxnSpPr>
      <xdr:spPr>
        <a:xfrm flipV="1">
          <a:off x="15290800" y="3288947"/>
          <a:ext cx="8890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1" name="テキスト ボックス 450"/>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30198</xdr:rowOff>
    </xdr:from>
    <xdr:to>
      <xdr:col>72</xdr:col>
      <xdr:colOff>203200</xdr:colOff>
      <xdr:row>20</xdr:row>
      <xdr:rowOff>164253</xdr:rowOff>
    </xdr:to>
    <xdr:cxnSp macro="">
      <xdr:nvCxnSpPr>
        <xdr:cNvPr id="452" name="直線コネクタ 451"/>
        <xdr:cNvCxnSpPr/>
      </xdr:nvCxnSpPr>
      <xdr:spPr>
        <a:xfrm flipV="1">
          <a:off x="14401800" y="345919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4" name="テキスト ボックス 453"/>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164253</xdr:rowOff>
    </xdr:from>
    <xdr:to>
      <xdr:col>68</xdr:col>
      <xdr:colOff>152400</xdr:colOff>
      <xdr:row>21</xdr:row>
      <xdr:rowOff>54469</xdr:rowOff>
    </xdr:to>
    <xdr:cxnSp macro="">
      <xdr:nvCxnSpPr>
        <xdr:cNvPr id="455" name="直線コネクタ 454"/>
        <xdr:cNvCxnSpPr/>
      </xdr:nvCxnSpPr>
      <xdr:spPr>
        <a:xfrm flipV="1">
          <a:off x="13512800" y="3593253"/>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7" name="テキスト ボックス 456"/>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9" name="テキスト ボックス 458"/>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80857</xdr:rowOff>
    </xdr:from>
    <xdr:to>
      <xdr:col>81</xdr:col>
      <xdr:colOff>95250</xdr:colOff>
      <xdr:row>18</xdr:row>
      <xdr:rowOff>11007</xdr:rowOff>
    </xdr:to>
    <xdr:sp macro="" textlink="">
      <xdr:nvSpPr>
        <xdr:cNvPr id="465" name="楕円 464"/>
        <xdr:cNvSpPr/>
      </xdr:nvSpPr>
      <xdr:spPr>
        <a:xfrm>
          <a:off x="169672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52934</xdr:rowOff>
    </xdr:from>
    <xdr:ext cx="762000" cy="259045"/>
    <xdr:sp macro="" textlink="">
      <xdr:nvSpPr>
        <xdr:cNvPr id="466" name="将来負担の状況該当値テキスト"/>
        <xdr:cNvSpPr txBox="1"/>
      </xdr:nvSpPr>
      <xdr:spPr>
        <a:xfrm>
          <a:off x="17106900" y="296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152047</xdr:rowOff>
    </xdr:from>
    <xdr:to>
      <xdr:col>77</xdr:col>
      <xdr:colOff>95250</xdr:colOff>
      <xdr:row>19</xdr:row>
      <xdr:rowOff>82197</xdr:rowOff>
    </xdr:to>
    <xdr:sp macro="" textlink="">
      <xdr:nvSpPr>
        <xdr:cNvPr id="467" name="楕円 466"/>
        <xdr:cNvSpPr/>
      </xdr:nvSpPr>
      <xdr:spPr>
        <a:xfrm>
          <a:off x="16129000" y="32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66974</xdr:rowOff>
    </xdr:from>
    <xdr:ext cx="736600" cy="259045"/>
    <xdr:sp macro="" textlink="">
      <xdr:nvSpPr>
        <xdr:cNvPr id="468" name="テキスト ボックス 467"/>
        <xdr:cNvSpPr txBox="1"/>
      </xdr:nvSpPr>
      <xdr:spPr>
        <a:xfrm>
          <a:off x="15798800" y="3324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150848</xdr:rowOff>
    </xdr:from>
    <xdr:to>
      <xdr:col>73</xdr:col>
      <xdr:colOff>44450</xdr:colOff>
      <xdr:row>20</xdr:row>
      <xdr:rowOff>80998</xdr:rowOff>
    </xdr:to>
    <xdr:sp macro="" textlink="">
      <xdr:nvSpPr>
        <xdr:cNvPr id="469" name="楕円 468"/>
        <xdr:cNvSpPr/>
      </xdr:nvSpPr>
      <xdr:spPr>
        <a:xfrm>
          <a:off x="15240000" y="34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65775</xdr:rowOff>
    </xdr:from>
    <xdr:ext cx="762000" cy="259045"/>
    <xdr:sp macro="" textlink="">
      <xdr:nvSpPr>
        <xdr:cNvPr id="470" name="テキスト ボックス 469"/>
        <xdr:cNvSpPr txBox="1"/>
      </xdr:nvSpPr>
      <xdr:spPr>
        <a:xfrm>
          <a:off x="14909800" y="349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113453</xdr:rowOff>
    </xdr:from>
    <xdr:to>
      <xdr:col>68</xdr:col>
      <xdr:colOff>203200</xdr:colOff>
      <xdr:row>21</xdr:row>
      <xdr:rowOff>43603</xdr:rowOff>
    </xdr:to>
    <xdr:sp macro="" textlink="">
      <xdr:nvSpPr>
        <xdr:cNvPr id="471" name="楕円 470"/>
        <xdr:cNvSpPr/>
      </xdr:nvSpPr>
      <xdr:spPr>
        <a:xfrm>
          <a:off x="14351000" y="35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28380</xdr:rowOff>
    </xdr:from>
    <xdr:ext cx="762000" cy="259045"/>
    <xdr:sp macro="" textlink="">
      <xdr:nvSpPr>
        <xdr:cNvPr id="472" name="テキスト ボックス 471"/>
        <xdr:cNvSpPr txBox="1"/>
      </xdr:nvSpPr>
      <xdr:spPr>
        <a:xfrm>
          <a:off x="14020800" y="362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3669</xdr:rowOff>
    </xdr:from>
    <xdr:to>
      <xdr:col>64</xdr:col>
      <xdr:colOff>152400</xdr:colOff>
      <xdr:row>21</xdr:row>
      <xdr:rowOff>105269</xdr:rowOff>
    </xdr:to>
    <xdr:sp macro="" textlink="">
      <xdr:nvSpPr>
        <xdr:cNvPr id="473" name="楕円 472"/>
        <xdr:cNvSpPr/>
      </xdr:nvSpPr>
      <xdr:spPr>
        <a:xfrm>
          <a:off x="13462000" y="36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90046</xdr:rowOff>
    </xdr:from>
    <xdr:ext cx="762000" cy="259045"/>
    <xdr:sp macro="" textlink="">
      <xdr:nvSpPr>
        <xdr:cNvPr id="474" name="テキスト ボックス 473"/>
        <xdr:cNvSpPr txBox="1"/>
      </xdr:nvSpPr>
      <xdr:spPr>
        <a:xfrm>
          <a:off x="13131800" y="369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93,493
93,055
908.39
58,733,269
55,977,366
2,108,767
29,145,615
55,970,657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会計年度任用職員報酬の増加があったものの、職員数の減少に伴う一般職手当の減少や、退職手当負担金の率変更に伴う職員人件費が減少したため、昨年度より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74422</xdr:rowOff>
    </xdr:from>
    <xdr:to>
      <xdr:col>24</xdr:col>
      <xdr:colOff>25400</xdr:colOff>
      <xdr:row>39</xdr:row>
      <xdr:rowOff>147574</xdr:rowOff>
    </xdr:to>
    <xdr:cxnSp macro="">
      <xdr:nvCxnSpPr>
        <xdr:cNvPr id="64" name="直線コネクタ 63"/>
        <xdr:cNvCxnSpPr/>
      </xdr:nvCxnSpPr>
      <xdr:spPr>
        <a:xfrm flipV="1">
          <a:off x="3987800" y="67609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147574</xdr:rowOff>
    </xdr:from>
    <xdr:to>
      <xdr:col>19</xdr:col>
      <xdr:colOff>187325</xdr:colOff>
      <xdr:row>40</xdr:row>
      <xdr:rowOff>12700</xdr:rowOff>
    </xdr:to>
    <xdr:cxnSp macro="">
      <xdr:nvCxnSpPr>
        <xdr:cNvPr id="67" name="直線コネクタ 66"/>
        <xdr:cNvCxnSpPr/>
      </xdr:nvCxnSpPr>
      <xdr:spPr>
        <a:xfrm flipV="1">
          <a:off x="3098800" y="68341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156718</xdr:rowOff>
    </xdr:from>
    <xdr:to>
      <xdr:col>15</xdr:col>
      <xdr:colOff>98425</xdr:colOff>
      <xdr:row>40</xdr:row>
      <xdr:rowOff>12700</xdr:rowOff>
    </xdr:to>
    <xdr:cxnSp macro="">
      <xdr:nvCxnSpPr>
        <xdr:cNvPr id="70" name="直線コネクタ 69"/>
        <xdr:cNvCxnSpPr/>
      </xdr:nvCxnSpPr>
      <xdr:spPr>
        <a:xfrm>
          <a:off x="2209800" y="6843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83566</xdr:rowOff>
    </xdr:from>
    <xdr:to>
      <xdr:col>11</xdr:col>
      <xdr:colOff>9525</xdr:colOff>
      <xdr:row>39</xdr:row>
      <xdr:rowOff>156718</xdr:rowOff>
    </xdr:to>
    <xdr:cxnSp macro="">
      <xdr:nvCxnSpPr>
        <xdr:cNvPr id="73" name="直線コネクタ 72"/>
        <xdr:cNvCxnSpPr/>
      </xdr:nvCxnSpPr>
      <xdr:spPr>
        <a:xfrm>
          <a:off x="1320800" y="67701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23622</xdr:rowOff>
    </xdr:from>
    <xdr:to>
      <xdr:col>24</xdr:col>
      <xdr:colOff>76200</xdr:colOff>
      <xdr:row>39</xdr:row>
      <xdr:rowOff>125222</xdr:rowOff>
    </xdr:to>
    <xdr:sp macro="" textlink="">
      <xdr:nvSpPr>
        <xdr:cNvPr id="83" name="楕円 82"/>
        <xdr:cNvSpPr/>
      </xdr:nvSpPr>
      <xdr:spPr>
        <a:xfrm>
          <a:off x="4775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167149</xdr:rowOff>
    </xdr:from>
    <xdr:ext cx="762000" cy="259045"/>
    <xdr:sp macro="" textlink="">
      <xdr:nvSpPr>
        <xdr:cNvPr id="84" name="人件費該当値テキスト"/>
        <xdr:cNvSpPr txBox="1"/>
      </xdr:nvSpPr>
      <xdr:spPr>
        <a:xfrm>
          <a:off x="4914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96774</xdr:rowOff>
    </xdr:from>
    <xdr:to>
      <xdr:col>20</xdr:col>
      <xdr:colOff>38100</xdr:colOff>
      <xdr:row>40</xdr:row>
      <xdr:rowOff>26924</xdr:rowOff>
    </xdr:to>
    <xdr:sp macro="" textlink="">
      <xdr:nvSpPr>
        <xdr:cNvPr id="85" name="楕円 84"/>
        <xdr:cNvSpPr/>
      </xdr:nvSpPr>
      <xdr:spPr>
        <a:xfrm>
          <a:off x="3937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11701</xdr:rowOff>
    </xdr:from>
    <xdr:ext cx="736600" cy="259045"/>
    <xdr:sp macro="" textlink="">
      <xdr:nvSpPr>
        <xdr:cNvPr id="86" name="テキスト ボックス 85"/>
        <xdr:cNvSpPr txBox="1"/>
      </xdr:nvSpPr>
      <xdr:spPr>
        <a:xfrm>
          <a:off x="3606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7" name="楕円 86"/>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88" name="テキスト ボックス 87"/>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105918</xdr:rowOff>
    </xdr:from>
    <xdr:to>
      <xdr:col>11</xdr:col>
      <xdr:colOff>60325</xdr:colOff>
      <xdr:row>40</xdr:row>
      <xdr:rowOff>36068</xdr:rowOff>
    </xdr:to>
    <xdr:sp macro="" textlink="">
      <xdr:nvSpPr>
        <xdr:cNvPr id="89" name="楕円 88"/>
        <xdr:cNvSpPr/>
      </xdr:nvSpPr>
      <xdr:spPr>
        <a:xfrm>
          <a:off x="2159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20845</xdr:rowOff>
    </xdr:from>
    <xdr:ext cx="762000" cy="259045"/>
    <xdr:sp macro="" textlink="">
      <xdr:nvSpPr>
        <xdr:cNvPr id="90" name="テキスト ボックス 89"/>
        <xdr:cNvSpPr txBox="1"/>
      </xdr:nvSpPr>
      <xdr:spPr>
        <a:xfrm>
          <a:off x="1828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32766</xdr:rowOff>
    </xdr:from>
    <xdr:to>
      <xdr:col>6</xdr:col>
      <xdr:colOff>171450</xdr:colOff>
      <xdr:row>39</xdr:row>
      <xdr:rowOff>134366</xdr:rowOff>
    </xdr:to>
    <xdr:sp macro="" textlink="">
      <xdr:nvSpPr>
        <xdr:cNvPr id="91" name="楕円 90"/>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119143</xdr:rowOff>
    </xdr:from>
    <xdr:ext cx="762000" cy="259045"/>
    <xdr:sp macro="" textlink="">
      <xdr:nvSpPr>
        <xdr:cNvPr id="92" name="テキスト ボックス 91"/>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昨年度と比較すると、ふるさと納税を充当する事業がさらに増加したことに伴い、経常一般財源が減少したため、昨年度より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昨年度より、類似団体平均との差は広がり、平均以下であるため、今後も引き続き歳出経費の合理化・効率化に努める。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102507</xdr:rowOff>
    </xdr:to>
    <xdr:cxnSp macro="">
      <xdr:nvCxnSpPr>
        <xdr:cNvPr id="127" name="直線コネクタ 126"/>
        <xdr:cNvCxnSpPr/>
      </xdr:nvCxnSpPr>
      <xdr:spPr>
        <a:xfrm flipV="1">
          <a:off x="15671800" y="2984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19</xdr:row>
      <xdr:rowOff>162378</xdr:rowOff>
    </xdr:to>
    <xdr:cxnSp macro="">
      <xdr:nvCxnSpPr>
        <xdr:cNvPr id="130" name="直線コネクタ 129"/>
        <xdr:cNvCxnSpPr/>
      </xdr:nvCxnSpPr>
      <xdr:spPr>
        <a:xfrm flipV="1">
          <a:off x="14782800" y="3017157"/>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53522</xdr:rowOff>
    </xdr:from>
    <xdr:to>
      <xdr:col>73</xdr:col>
      <xdr:colOff>180975</xdr:colOff>
      <xdr:row>19</xdr:row>
      <xdr:rowOff>162378</xdr:rowOff>
    </xdr:to>
    <xdr:cxnSp macro="">
      <xdr:nvCxnSpPr>
        <xdr:cNvPr id="133" name="直線コネクタ 132"/>
        <xdr:cNvCxnSpPr/>
      </xdr:nvCxnSpPr>
      <xdr:spPr>
        <a:xfrm>
          <a:off x="13893800" y="3311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19</xdr:row>
      <xdr:rowOff>53522</xdr:rowOff>
    </xdr:to>
    <xdr:cxnSp macro="">
      <xdr:nvCxnSpPr>
        <xdr:cNvPr id="136" name="直線コネクタ 135"/>
        <xdr:cNvCxnSpPr/>
      </xdr:nvCxnSpPr>
      <xdr:spPr>
        <a:xfrm>
          <a:off x="13004800" y="31260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48" name="楕円 147"/>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49" name="テキスト ボックス 148"/>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111578</xdr:rowOff>
    </xdr:from>
    <xdr:to>
      <xdr:col>74</xdr:col>
      <xdr:colOff>31750</xdr:colOff>
      <xdr:row>20</xdr:row>
      <xdr:rowOff>41728</xdr:rowOff>
    </xdr:to>
    <xdr:sp macro="" textlink="">
      <xdr:nvSpPr>
        <xdr:cNvPr id="150" name="楕円 149"/>
        <xdr:cNvSpPr/>
      </xdr:nvSpPr>
      <xdr:spPr>
        <a:xfrm>
          <a:off x="14732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26505</xdr:rowOff>
    </xdr:from>
    <xdr:ext cx="762000" cy="259045"/>
    <xdr:sp macro="" textlink="">
      <xdr:nvSpPr>
        <xdr:cNvPr id="151" name="テキスト ボックス 150"/>
        <xdr:cNvSpPr txBox="1"/>
      </xdr:nvSpPr>
      <xdr:spPr>
        <a:xfrm>
          <a:off x="14401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2" name="楕円 151"/>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3" name="テキスト ボックス 152"/>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54" name="楕円 153"/>
        <xdr:cNvSpPr/>
      </xdr:nvSpPr>
      <xdr:spPr>
        <a:xfrm>
          <a:off x="12954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55" name="テキスト ボックス 154"/>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自立支援介護給付訓練等給付費などが増加したものの、生活保護や、私立保育園の保育委託料が減少したため、昨年度より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類似団体平均を下回っており、今後も医療費や生活保護などの受給資格審査の適正化などを図り、適切な執行管理に努める。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156718</xdr:rowOff>
    </xdr:to>
    <xdr:cxnSp macro="">
      <xdr:nvCxnSpPr>
        <xdr:cNvPr id="186" name="直線コネクタ 185"/>
        <xdr:cNvCxnSpPr/>
      </xdr:nvCxnSpPr>
      <xdr:spPr>
        <a:xfrm flipV="1">
          <a:off x="3987800" y="947674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156718</xdr:rowOff>
    </xdr:from>
    <xdr:to>
      <xdr:col>19</xdr:col>
      <xdr:colOff>187325</xdr:colOff>
      <xdr:row>55</xdr:row>
      <xdr:rowOff>156718</xdr:rowOff>
    </xdr:to>
    <xdr:cxnSp macro="">
      <xdr:nvCxnSpPr>
        <xdr:cNvPr id="189" name="直線コネクタ 188"/>
        <xdr:cNvCxnSpPr/>
      </xdr:nvCxnSpPr>
      <xdr:spPr>
        <a:xfrm>
          <a:off x="3098800" y="9586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56134</xdr:rowOff>
    </xdr:from>
    <xdr:to>
      <xdr:col>15</xdr:col>
      <xdr:colOff>98425</xdr:colOff>
      <xdr:row>55</xdr:row>
      <xdr:rowOff>156718</xdr:rowOff>
    </xdr:to>
    <xdr:cxnSp macro="">
      <xdr:nvCxnSpPr>
        <xdr:cNvPr id="192" name="直線コネクタ 191"/>
        <xdr:cNvCxnSpPr/>
      </xdr:nvCxnSpPr>
      <xdr:spPr>
        <a:xfrm>
          <a:off x="2209800" y="9485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56134</xdr:rowOff>
    </xdr:from>
    <xdr:to>
      <xdr:col>11</xdr:col>
      <xdr:colOff>9525</xdr:colOff>
      <xdr:row>55</xdr:row>
      <xdr:rowOff>56134</xdr:rowOff>
    </xdr:to>
    <xdr:cxnSp macro="">
      <xdr:nvCxnSpPr>
        <xdr:cNvPr id="195" name="直線コネクタ 194"/>
        <xdr:cNvCxnSpPr/>
      </xdr:nvCxnSpPr>
      <xdr:spPr>
        <a:xfrm>
          <a:off x="1320800" y="9485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105918</xdr:rowOff>
    </xdr:from>
    <xdr:to>
      <xdr:col>20</xdr:col>
      <xdr:colOff>38100</xdr:colOff>
      <xdr:row>56</xdr:row>
      <xdr:rowOff>36068</xdr:rowOff>
    </xdr:to>
    <xdr:sp macro="" textlink="">
      <xdr:nvSpPr>
        <xdr:cNvPr id="207" name="楕円 206"/>
        <xdr:cNvSpPr/>
      </xdr:nvSpPr>
      <xdr:spPr>
        <a:xfrm>
          <a:off x="3937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46245</xdr:rowOff>
    </xdr:from>
    <xdr:ext cx="736600" cy="259045"/>
    <xdr:sp macro="" textlink="">
      <xdr:nvSpPr>
        <xdr:cNvPr id="208" name="テキスト ボックス 207"/>
        <xdr:cNvSpPr txBox="1"/>
      </xdr:nvSpPr>
      <xdr:spPr>
        <a:xfrm>
          <a:off x="3606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105918</xdr:rowOff>
    </xdr:from>
    <xdr:to>
      <xdr:col>15</xdr:col>
      <xdr:colOff>149225</xdr:colOff>
      <xdr:row>56</xdr:row>
      <xdr:rowOff>36068</xdr:rowOff>
    </xdr:to>
    <xdr:sp macro="" textlink="">
      <xdr:nvSpPr>
        <xdr:cNvPr id="209" name="楕円 208"/>
        <xdr:cNvSpPr/>
      </xdr:nvSpPr>
      <xdr:spPr>
        <a:xfrm>
          <a:off x="3048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46245</xdr:rowOff>
    </xdr:from>
    <xdr:ext cx="762000" cy="259045"/>
    <xdr:sp macro="" textlink="">
      <xdr:nvSpPr>
        <xdr:cNvPr id="210" name="テキスト ボックス 209"/>
        <xdr:cNvSpPr txBox="1"/>
      </xdr:nvSpPr>
      <xdr:spPr>
        <a:xfrm>
          <a:off x="2717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5334</xdr:rowOff>
    </xdr:from>
    <xdr:to>
      <xdr:col>11</xdr:col>
      <xdr:colOff>60325</xdr:colOff>
      <xdr:row>55</xdr:row>
      <xdr:rowOff>106934</xdr:rowOff>
    </xdr:to>
    <xdr:sp macro="" textlink="">
      <xdr:nvSpPr>
        <xdr:cNvPr id="211" name="楕円 210"/>
        <xdr:cNvSpPr/>
      </xdr:nvSpPr>
      <xdr:spPr>
        <a:xfrm>
          <a:off x="2159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117111</xdr:rowOff>
    </xdr:from>
    <xdr:ext cx="762000" cy="259045"/>
    <xdr:sp macro="" textlink="">
      <xdr:nvSpPr>
        <xdr:cNvPr id="212" name="テキスト ボックス 211"/>
        <xdr:cNvSpPr txBox="1"/>
      </xdr:nvSpPr>
      <xdr:spPr>
        <a:xfrm>
          <a:off x="1828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5334</xdr:rowOff>
    </xdr:from>
    <xdr:to>
      <xdr:col>6</xdr:col>
      <xdr:colOff>171450</xdr:colOff>
      <xdr:row>55</xdr:row>
      <xdr:rowOff>106934</xdr:rowOff>
    </xdr:to>
    <xdr:sp macro="" textlink="">
      <xdr:nvSpPr>
        <xdr:cNvPr id="213" name="楕円 212"/>
        <xdr:cNvSpPr/>
      </xdr:nvSpPr>
      <xdr:spPr>
        <a:xfrm>
          <a:off x="1270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117111</xdr:rowOff>
    </xdr:from>
    <xdr:ext cx="762000" cy="259045"/>
    <xdr:sp macro="" textlink="">
      <xdr:nvSpPr>
        <xdr:cNvPr id="214" name="テキスト ボックス 213"/>
        <xdr:cNvSpPr txBox="1"/>
      </xdr:nvSpPr>
      <xdr:spPr>
        <a:xfrm>
          <a:off x="939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昨年に比べ増加したものが後期高齢者医療特別会計、国民保険特別会計、介護保険特別会計への繰出金となり、他の特別会計への繰出金が増加したため増加した。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全国及び岩手県平均は上回っているものの、依然として類似団体平均は下回っている。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29028</xdr:rowOff>
    </xdr:from>
    <xdr:to>
      <xdr:col>82</xdr:col>
      <xdr:colOff>107950</xdr:colOff>
      <xdr:row>56</xdr:row>
      <xdr:rowOff>110672</xdr:rowOff>
    </xdr:to>
    <xdr:cxnSp macro="">
      <xdr:nvCxnSpPr>
        <xdr:cNvPr id="249" name="直線コネクタ 248"/>
        <xdr:cNvCxnSpPr/>
      </xdr:nvCxnSpPr>
      <xdr:spPr>
        <a:xfrm>
          <a:off x="15671800" y="96302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29028</xdr:rowOff>
    </xdr:from>
    <xdr:to>
      <xdr:col>78</xdr:col>
      <xdr:colOff>69850</xdr:colOff>
      <xdr:row>57</xdr:row>
      <xdr:rowOff>118835</xdr:rowOff>
    </xdr:to>
    <xdr:cxnSp macro="">
      <xdr:nvCxnSpPr>
        <xdr:cNvPr id="252" name="直線コネクタ 251"/>
        <xdr:cNvCxnSpPr/>
      </xdr:nvCxnSpPr>
      <xdr:spPr>
        <a:xfrm flipV="1">
          <a:off x="14782800" y="96302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118835</xdr:rowOff>
    </xdr:to>
    <xdr:cxnSp macro="">
      <xdr:nvCxnSpPr>
        <xdr:cNvPr id="255" name="直線コネクタ 254"/>
        <xdr:cNvCxnSpPr/>
      </xdr:nvCxnSpPr>
      <xdr:spPr>
        <a:xfrm>
          <a:off x="13893800" y="9875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58</xdr:row>
      <xdr:rowOff>61685</xdr:rowOff>
    </xdr:to>
    <xdr:cxnSp macro="">
      <xdr:nvCxnSpPr>
        <xdr:cNvPr id="258" name="直線コネクタ 257"/>
        <xdr:cNvCxnSpPr/>
      </xdr:nvCxnSpPr>
      <xdr:spPr>
        <a:xfrm flipV="1">
          <a:off x="13004800" y="9875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8" name="楕円 267"/>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9"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149678</xdr:rowOff>
    </xdr:from>
    <xdr:to>
      <xdr:col>78</xdr:col>
      <xdr:colOff>120650</xdr:colOff>
      <xdr:row>56</xdr:row>
      <xdr:rowOff>79828</xdr:rowOff>
    </xdr:to>
    <xdr:sp macro="" textlink="">
      <xdr:nvSpPr>
        <xdr:cNvPr id="270" name="楕円 269"/>
        <xdr:cNvSpPr/>
      </xdr:nvSpPr>
      <xdr:spPr>
        <a:xfrm>
          <a:off x="15621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90005</xdr:rowOff>
    </xdr:from>
    <xdr:ext cx="736600" cy="259045"/>
    <xdr:sp macro="" textlink="">
      <xdr:nvSpPr>
        <xdr:cNvPr id="271" name="テキスト ボックス 270"/>
        <xdr:cNvSpPr txBox="1"/>
      </xdr:nvSpPr>
      <xdr:spPr>
        <a:xfrm>
          <a:off x="15290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68035</xdr:rowOff>
    </xdr:from>
    <xdr:to>
      <xdr:col>74</xdr:col>
      <xdr:colOff>31750</xdr:colOff>
      <xdr:row>57</xdr:row>
      <xdr:rowOff>169635</xdr:rowOff>
    </xdr:to>
    <xdr:sp macro="" textlink="">
      <xdr:nvSpPr>
        <xdr:cNvPr id="272" name="楕円 271"/>
        <xdr:cNvSpPr/>
      </xdr:nvSpPr>
      <xdr:spPr>
        <a:xfrm>
          <a:off x="14732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73" name="テキスト ボックス 272"/>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4" name="楕円 273"/>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75" name="テキスト ボックス 274"/>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6" name="楕円 275"/>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122662</xdr:rowOff>
    </xdr:from>
    <xdr:ext cx="762000" cy="259045"/>
    <xdr:sp macro="" textlink="">
      <xdr:nvSpPr>
        <xdr:cNvPr id="277" name="テキスト ボックス 276"/>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ふるさと納税を充当する事業がさらに増加したことに伴い、経常一般財源が減少したことにより、昨年度より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今後も負担補助による事業の効果検証を行い、予算の適正な執行に努める。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18415</xdr:rowOff>
    </xdr:from>
    <xdr:to>
      <xdr:col>82</xdr:col>
      <xdr:colOff>107950</xdr:colOff>
      <xdr:row>36</xdr:row>
      <xdr:rowOff>35560</xdr:rowOff>
    </xdr:to>
    <xdr:cxnSp macro="">
      <xdr:nvCxnSpPr>
        <xdr:cNvPr id="305" name="直線コネクタ 304"/>
        <xdr:cNvCxnSpPr/>
      </xdr:nvCxnSpPr>
      <xdr:spPr>
        <a:xfrm flipV="1">
          <a:off x="15671800" y="61906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69850</xdr:rowOff>
    </xdr:to>
    <xdr:cxnSp macro="">
      <xdr:nvCxnSpPr>
        <xdr:cNvPr id="308" name="直線コネクタ 307"/>
        <xdr:cNvCxnSpPr/>
      </xdr:nvCxnSpPr>
      <xdr:spPr>
        <a:xfrm flipV="1">
          <a:off x="14782800" y="6207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81280</xdr:rowOff>
    </xdr:to>
    <xdr:cxnSp macro="">
      <xdr:nvCxnSpPr>
        <xdr:cNvPr id="311" name="直線コネクタ 310"/>
        <xdr:cNvCxnSpPr/>
      </xdr:nvCxnSpPr>
      <xdr:spPr>
        <a:xfrm flipV="1">
          <a:off x="13893800" y="6242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xdr:rowOff>
    </xdr:from>
    <xdr:to>
      <xdr:col>69</xdr:col>
      <xdr:colOff>92075</xdr:colOff>
      <xdr:row>36</xdr:row>
      <xdr:rowOff>81280</xdr:rowOff>
    </xdr:to>
    <xdr:cxnSp macro="">
      <xdr:nvCxnSpPr>
        <xdr:cNvPr id="314" name="直線コネクタ 313"/>
        <xdr:cNvCxnSpPr/>
      </xdr:nvCxnSpPr>
      <xdr:spPr>
        <a:xfrm>
          <a:off x="13004800" y="61791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139065</xdr:rowOff>
    </xdr:from>
    <xdr:to>
      <xdr:col>82</xdr:col>
      <xdr:colOff>158750</xdr:colOff>
      <xdr:row>36</xdr:row>
      <xdr:rowOff>69215</xdr:rowOff>
    </xdr:to>
    <xdr:sp macro="" textlink="">
      <xdr:nvSpPr>
        <xdr:cNvPr id="324" name="楕円 323"/>
        <xdr:cNvSpPr/>
      </xdr:nvSpPr>
      <xdr:spPr>
        <a:xfrm>
          <a:off x="164592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155592</xdr:rowOff>
    </xdr:from>
    <xdr:ext cx="762000" cy="259045"/>
    <xdr:sp macro="" textlink="">
      <xdr:nvSpPr>
        <xdr:cNvPr id="325" name="補助費等該当値テキスト"/>
        <xdr:cNvSpPr txBox="1"/>
      </xdr:nvSpPr>
      <xdr:spPr>
        <a:xfrm>
          <a:off x="16598900" y="598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6" name="楕円 325"/>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7" name="テキスト ボックス 326"/>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19050</xdr:rowOff>
    </xdr:from>
    <xdr:to>
      <xdr:col>74</xdr:col>
      <xdr:colOff>31750</xdr:colOff>
      <xdr:row>36</xdr:row>
      <xdr:rowOff>120650</xdr:rowOff>
    </xdr:to>
    <xdr:sp macro="" textlink="">
      <xdr:nvSpPr>
        <xdr:cNvPr id="328" name="楕円 327"/>
        <xdr:cNvSpPr/>
      </xdr:nvSpPr>
      <xdr:spPr>
        <a:xfrm>
          <a:off x="14732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29" name="テキスト ボックス 328"/>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0" name="楕円 329"/>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1" name="テキスト ボックス 330"/>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32" name="楕円 331"/>
        <xdr:cNvSpPr/>
      </xdr:nvSpPr>
      <xdr:spPr>
        <a:xfrm>
          <a:off x="12954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33" name="テキスト ボックス 332"/>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公債費については、経常一般財源の伸びが大きかったため、昨年度比で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適債事業については毎年度継続的に事業の必要性・緊急性を検証するとともに、発行額の抑制に留意するほか、発行にあたっては、交付税措置率の高い地方債の選択発行に努める。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1814</xdr:rowOff>
    </xdr:from>
    <xdr:to>
      <xdr:col>24</xdr:col>
      <xdr:colOff>25400</xdr:colOff>
      <xdr:row>76</xdr:row>
      <xdr:rowOff>12700</xdr:rowOff>
    </xdr:to>
    <xdr:cxnSp macro="">
      <xdr:nvCxnSpPr>
        <xdr:cNvPr id="368" name="直線コネクタ 367"/>
        <xdr:cNvCxnSpPr/>
      </xdr:nvCxnSpPr>
      <xdr:spPr>
        <a:xfrm flipV="1">
          <a:off x="3987800" y="13032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45357</xdr:rowOff>
    </xdr:to>
    <xdr:cxnSp macro="">
      <xdr:nvCxnSpPr>
        <xdr:cNvPr id="371" name="直線コネクタ 370"/>
        <xdr:cNvCxnSpPr/>
      </xdr:nvCxnSpPr>
      <xdr:spPr>
        <a:xfrm flipV="1">
          <a:off x="3098800" y="1304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67129</xdr:rowOff>
    </xdr:to>
    <xdr:cxnSp macro="">
      <xdr:nvCxnSpPr>
        <xdr:cNvPr id="374" name="直線コネクタ 373"/>
        <xdr:cNvCxnSpPr/>
      </xdr:nvCxnSpPr>
      <xdr:spPr>
        <a:xfrm flipV="1">
          <a:off x="2209800" y="13075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67129</xdr:rowOff>
    </xdr:from>
    <xdr:to>
      <xdr:col>11</xdr:col>
      <xdr:colOff>9525</xdr:colOff>
      <xdr:row>76</xdr:row>
      <xdr:rowOff>121557</xdr:rowOff>
    </xdr:to>
    <xdr:cxnSp macro="">
      <xdr:nvCxnSpPr>
        <xdr:cNvPr id="377" name="直線コネクタ 376"/>
        <xdr:cNvCxnSpPr/>
      </xdr:nvCxnSpPr>
      <xdr:spPr>
        <a:xfrm flipV="1">
          <a:off x="1320800" y="13097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122465</xdr:rowOff>
    </xdr:from>
    <xdr:to>
      <xdr:col>24</xdr:col>
      <xdr:colOff>76200</xdr:colOff>
      <xdr:row>76</xdr:row>
      <xdr:rowOff>52614</xdr:rowOff>
    </xdr:to>
    <xdr:sp macro="" textlink="">
      <xdr:nvSpPr>
        <xdr:cNvPr id="387" name="楕円 386"/>
        <xdr:cNvSpPr/>
      </xdr:nvSpPr>
      <xdr:spPr>
        <a:xfrm>
          <a:off x="47752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138992</xdr:rowOff>
    </xdr:from>
    <xdr:ext cx="762000" cy="259045"/>
    <xdr:sp macro="" textlink="">
      <xdr:nvSpPr>
        <xdr:cNvPr id="388" name="公債費該当値テキスト"/>
        <xdr:cNvSpPr txBox="1"/>
      </xdr:nvSpPr>
      <xdr:spPr>
        <a:xfrm>
          <a:off x="49149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9" name="楕円 388"/>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0" name="テキスト ボックス 389"/>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391" name="楕円 390"/>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392" name="テキスト ボックス 391"/>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16329</xdr:rowOff>
    </xdr:from>
    <xdr:to>
      <xdr:col>11</xdr:col>
      <xdr:colOff>60325</xdr:colOff>
      <xdr:row>76</xdr:row>
      <xdr:rowOff>117929</xdr:rowOff>
    </xdr:to>
    <xdr:sp macro="" textlink="">
      <xdr:nvSpPr>
        <xdr:cNvPr id="393" name="楕円 392"/>
        <xdr:cNvSpPr/>
      </xdr:nvSpPr>
      <xdr:spPr>
        <a:xfrm>
          <a:off x="2159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128105</xdr:rowOff>
    </xdr:from>
    <xdr:ext cx="762000" cy="259045"/>
    <xdr:sp macro="" textlink="">
      <xdr:nvSpPr>
        <xdr:cNvPr id="394" name="テキスト ボックス 393"/>
        <xdr:cNvSpPr txBox="1"/>
      </xdr:nvSpPr>
      <xdr:spPr>
        <a:xfrm>
          <a:off x="1828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5" name="楕円 394"/>
        <xdr:cNvSpPr/>
      </xdr:nvSpPr>
      <xdr:spPr>
        <a:xfrm>
          <a:off x="1270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96" name="テキスト ボックス 395"/>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公債費以外での経常収支比率は類似団体の平均を下回っている。今後も事務事業の見直し等による経常経費の削減に努める。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76</xdr:row>
      <xdr:rowOff>142239</xdr:rowOff>
    </xdr:to>
    <xdr:cxnSp macro="">
      <xdr:nvCxnSpPr>
        <xdr:cNvPr id="429" name="直線コネクタ 428"/>
        <xdr:cNvCxnSpPr/>
      </xdr:nvCxnSpPr>
      <xdr:spPr>
        <a:xfrm flipV="1">
          <a:off x="15671800" y="130124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79</xdr:row>
      <xdr:rowOff>107950</xdr:rowOff>
    </xdr:to>
    <xdr:cxnSp macro="">
      <xdr:nvCxnSpPr>
        <xdr:cNvPr id="432" name="直線コネクタ 431"/>
        <xdr:cNvCxnSpPr/>
      </xdr:nvCxnSpPr>
      <xdr:spPr>
        <a:xfrm flipV="1">
          <a:off x="14782800" y="13172439"/>
          <a:ext cx="88900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107950</xdr:rowOff>
    </xdr:to>
    <xdr:cxnSp macro="">
      <xdr:nvCxnSpPr>
        <xdr:cNvPr id="435" name="直線コネクタ 434"/>
        <xdr:cNvCxnSpPr/>
      </xdr:nvCxnSpPr>
      <xdr:spPr>
        <a:xfrm>
          <a:off x="13893800" y="134772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7" name="テキスト ボックス 436"/>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78</xdr:row>
      <xdr:rowOff>104139</xdr:rowOff>
    </xdr:to>
    <xdr:cxnSp macro="">
      <xdr:nvCxnSpPr>
        <xdr:cNvPr id="438" name="直線コネクタ 437"/>
        <xdr:cNvCxnSpPr/>
      </xdr:nvCxnSpPr>
      <xdr:spPr>
        <a:xfrm>
          <a:off x="13004800" y="132486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48" name="楕円 447"/>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49"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50" name="楕円 449"/>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51" name="テキスト ボックス 450"/>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52" name="楕円 451"/>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53" name="テキスト ボックス 452"/>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4" name="楕円 453"/>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55" name="テキスト ボックス 454"/>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6" name="楕円 455"/>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57" name="テキスト ボックス 456"/>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47252</xdr:rowOff>
    </xdr:from>
    <xdr:to>
      <xdr:col>29</xdr:col>
      <xdr:colOff>127000</xdr:colOff>
      <xdr:row>17</xdr:row>
      <xdr:rowOff>69612</xdr:rowOff>
    </xdr:to>
    <xdr:cxnSp macro="">
      <xdr:nvCxnSpPr>
        <xdr:cNvPr id="54" name="直線コネクタ 53"/>
        <xdr:cNvCxnSpPr/>
      </xdr:nvCxnSpPr>
      <xdr:spPr bwMode="auto">
        <a:xfrm flipV="1">
          <a:off x="5003800" y="3009527"/>
          <a:ext cx="647700" cy="2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59639</xdr:rowOff>
    </xdr:from>
    <xdr:to>
      <xdr:col>26</xdr:col>
      <xdr:colOff>50800</xdr:colOff>
      <xdr:row>17</xdr:row>
      <xdr:rowOff>69612</xdr:rowOff>
    </xdr:to>
    <xdr:cxnSp macro="">
      <xdr:nvCxnSpPr>
        <xdr:cNvPr id="57" name="直線コネクタ 56"/>
        <xdr:cNvCxnSpPr/>
      </xdr:nvCxnSpPr>
      <xdr:spPr bwMode="auto">
        <a:xfrm>
          <a:off x="4305300" y="3021914"/>
          <a:ext cx="698500" cy="9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59639</xdr:rowOff>
    </xdr:from>
    <xdr:to>
      <xdr:col>22</xdr:col>
      <xdr:colOff>114300</xdr:colOff>
      <xdr:row>17</xdr:row>
      <xdr:rowOff>79384</xdr:rowOff>
    </xdr:to>
    <xdr:cxnSp macro="">
      <xdr:nvCxnSpPr>
        <xdr:cNvPr id="60" name="直線コネクタ 59"/>
        <xdr:cNvCxnSpPr/>
      </xdr:nvCxnSpPr>
      <xdr:spPr bwMode="auto">
        <a:xfrm flipV="1">
          <a:off x="3606800" y="3021914"/>
          <a:ext cx="698500" cy="19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79384</xdr:rowOff>
    </xdr:from>
    <xdr:to>
      <xdr:col>18</xdr:col>
      <xdr:colOff>177800</xdr:colOff>
      <xdr:row>17</xdr:row>
      <xdr:rowOff>106559</xdr:rowOff>
    </xdr:to>
    <xdr:cxnSp macro="">
      <xdr:nvCxnSpPr>
        <xdr:cNvPr id="63" name="直線コネクタ 62"/>
        <xdr:cNvCxnSpPr/>
      </xdr:nvCxnSpPr>
      <xdr:spPr bwMode="auto">
        <a:xfrm flipV="1">
          <a:off x="2908300" y="3041659"/>
          <a:ext cx="698500" cy="27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167902</xdr:rowOff>
    </xdr:from>
    <xdr:to>
      <xdr:col>29</xdr:col>
      <xdr:colOff>177800</xdr:colOff>
      <xdr:row>17</xdr:row>
      <xdr:rowOff>98052</xdr:rowOff>
    </xdr:to>
    <xdr:sp macro="" textlink="">
      <xdr:nvSpPr>
        <xdr:cNvPr id="73" name="楕円 72"/>
        <xdr:cNvSpPr/>
      </xdr:nvSpPr>
      <xdr:spPr bwMode="auto">
        <a:xfrm>
          <a:off x="5600700" y="295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139979</xdr:rowOff>
    </xdr:from>
    <xdr:ext cx="762000" cy="259045"/>
    <xdr:sp macro="" textlink="">
      <xdr:nvSpPr>
        <xdr:cNvPr id="74" name="人口1人当たり決算額の推移該当値テキスト130"/>
        <xdr:cNvSpPr txBox="1"/>
      </xdr:nvSpPr>
      <xdr:spPr>
        <a:xfrm>
          <a:off x="5740400" y="293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18812</xdr:rowOff>
    </xdr:from>
    <xdr:to>
      <xdr:col>26</xdr:col>
      <xdr:colOff>101600</xdr:colOff>
      <xdr:row>17</xdr:row>
      <xdr:rowOff>120412</xdr:rowOff>
    </xdr:to>
    <xdr:sp macro="" textlink="">
      <xdr:nvSpPr>
        <xdr:cNvPr id="75" name="楕円 74"/>
        <xdr:cNvSpPr/>
      </xdr:nvSpPr>
      <xdr:spPr bwMode="auto">
        <a:xfrm>
          <a:off x="4953000" y="298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105189</xdr:rowOff>
    </xdr:from>
    <xdr:ext cx="736600" cy="259045"/>
    <xdr:sp macro="" textlink="">
      <xdr:nvSpPr>
        <xdr:cNvPr id="76" name="テキスト ボックス 75"/>
        <xdr:cNvSpPr txBox="1"/>
      </xdr:nvSpPr>
      <xdr:spPr>
        <a:xfrm>
          <a:off x="4622800" y="306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8839</xdr:rowOff>
    </xdr:from>
    <xdr:to>
      <xdr:col>22</xdr:col>
      <xdr:colOff>165100</xdr:colOff>
      <xdr:row>17</xdr:row>
      <xdr:rowOff>110439</xdr:rowOff>
    </xdr:to>
    <xdr:sp macro="" textlink="">
      <xdr:nvSpPr>
        <xdr:cNvPr id="77" name="楕円 76"/>
        <xdr:cNvSpPr/>
      </xdr:nvSpPr>
      <xdr:spPr bwMode="auto">
        <a:xfrm>
          <a:off x="4254500" y="297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120616</xdr:rowOff>
    </xdr:from>
    <xdr:ext cx="762000" cy="259045"/>
    <xdr:sp macro="" textlink="">
      <xdr:nvSpPr>
        <xdr:cNvPr id="78" name="テキスト ボックス 77"/>
        <xdr:cNvSpPr txBox="1"/>
      </xdr:nvSpPr>
      <xdr:spPr>
        <a:xfrm>
          <a:off x="3924300" y="27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28584</xdr:rowOff>
    </xdr:from>
    <xdr:to>
      <xdr:col>19</xdr:col>
      <xdr:colOff>38100</xdr:colOff>
      <xdr:row>17</xdr:row>
      <xdr:rowOff>130184</xdr:rowOff>
    </xdr:to>
    <xdr:sp macro="" textlink="">
      <xdr:nvSpPr>
        <xdr:cNvPr id="79" name="楕円 78"/>
        <xdr:cNvSpPr/>
      </xdr:nvSpPr>
      <xdr:spPr bwMode="auto">
        <a:xfrm>
          <a:off x="3556000" y="299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114961</xdr:rowOff>
    </xdr:from>
    <xdr:ext cx="762000" cy="259045"/>
    <xdr:sp macro="" textlink="">
      <xdr:nvSpPr>
        <xdr:cNvPr id="80" name="テキスト ボックス 79"/>
        <xdr:cNvSpPr txBox="1"/>
      </xdr:nvSpPr>
      <xdr:spPr>
        <a:xfrm>
          <a:off x="3225800" y="307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55759</xdr:rowOff>
    </xdr:from>
    <xdr:to>
      <xdr:col>15</xdr:col>
      <xdr:colOff>101600</xdr:colOff>
      <xdr:row>17</xdr:row>
      <xdr:rowOff>157359</xdr:rowOff>
    </xdr:to>
    <xdr:sp macro="" textlink="">
      <xdr:nvSpPr>
        <xdr:cNvPr id="81" name="楕円 80"/>
        <xdr:cNvSpPr/>
      </xdr:nvSpPr>
      <xdr:spPr bwMode="auto">
        <a:xfrm>
          <a:off x="2857500" y="301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142136</xdr:rowOff>
    </xdr:from>
    <xdr:ext cx="762000" cy="259045"/>
    <xdr:sp macro="" textlink="">
      <xdr:nvSpPr>
        <xdr:cNvPr id="82" name="テキスト ボックス 81"/>
        <xdr:cNvSpPr txBox="1"/>
      </xdr:nvSpPr>
      <xdr:spPr>
        <a:xfrm>
          <a:off x="2527300" y="31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310664</xdr:rowOff>
    </xdr:from>
    <xdr:to>
      <xdr:col>29</xdr:col>
      <xdr:colOff>127000</xdr:colOff>
      <xdr:row>36</xdr:row>
      <xdr:rowOff>943</xdr:rowOff>
    </xdr:to>
    <xdr:cxnSp macro="">
      <xdr:nvCxnSpPr>
        <xdr:cNvPr id="118" name="直線コネクタ 117"/>
        <xdr:cNvCxnSpPr/>
      </xdr:nvCxnSpPr>
      <xdr:spPr bwMode="auto">
        <a:xfrm flipV="1">
          <a:off x="5003800" y="6921014"/>
          <a:ext cx="647700" cy="33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295441</xdr:rowOff>
    </xdr:from>
    <xdr:ext cx="762000" cy="259045"/>
    <xdr:sp macro="" textlink="">
      <xdr:nvSpPr>
        <xdr:cNvPr id="119" name="人口1人当たり決算額の推移平均値テキスト445"/>
        <xdr:cNvSpPr txBox="1"/>
      </xdr:nvSpPr>
      <xdr:spPr>
        <a:xfrm>
          <a:off x="5740400" y="690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339794</xdr:rowOff>
    </xdr:from>
    <xdr:to>
      <xdr:col>26</xdr:col>
      <xdr:colOff>50800</xdr:colOff>
      <xdr:row>36</xdr:row>
      <xdr:rowOff>943</xdr:rowOff>
    </xdr:to>
    <xdr:cxnSp macro="">
      <xdr:nvCxnSpPr>
        <xdr:cNvPr id="121" name="直線コネクタ 120"/>
        <xdr:cNvCxnSpPr/>
      </xdr:nvCxnSpPr>
      <xdr:spPr bwMode="auto">
        <a:xfrm>
          <a:off x="4305300" y="6950144"/>
          <a:ext cx="698500" cy="4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270006</xdr:rowOff>
    </xdr:from>
    <xdr:to>
      <xdr:col>22</xdr:col>
      <xdr:colOff>114300</xdr:colOff>
      <xdr:row>35</xdr:row>
      <xdr:rowOff>339794</xdr:rowOff>
    </xdr:to>
    <xdr:cxnSp macro="">
      <xdr:nvCxnSpPr>
        <xdr:cNvPr id="124" name="直線コネクタ 123"/>
        <xdr:cNvCxnSpPr/>
      </xdr:nvCxnSpPr>
      <xdr:spPr bwMode="auto">
        <a:xfrm>
          <a:off x="3606800" y="6880356"/>
          <a:ext cx="698500" cy="6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219060</xdr:rowOff>
    </xdr:from>
    <xdr:to>
      <xdr:col>18</xdr:col>
      <xdr:colOff>177800</xdr:colOff>
      <xdr:row>35</xdr:row>
      <xdr:rowOff>270006</xdr:rowOff>
    </xdr:to>
    <xdr:cxnSp macro="">
      <xdr:nvCxnSpPr>
        <xdr:cNvPr id="127" name="直線コネクタ 126"/>
        <xdr:cNvCxnSpPr/>
      </xdr:nvCxnSpPr>
      <xdr:spPr bwMode="auto">
        <a:xfrm>
          <a:off x="2908300" y="6829410"/>
          <a:ext cx="698500" cy="50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259864</xdr:rowOff>
    </xdr:from>
    <xdr:to>
      <xdr:col>29</xdr:col>
      <xdr:colOff>177800</xdr:colOff>
      <xdr:row>36</xdr:row>
      <xdr:rowOff>18564</xdr:rowOff>
    </xdr:to>
    <xdr:sp macro="" textlink="">
      <xdr:nvSpPr>
        <xdr:cNvPr id="137" name="楕円 136"/>
        <xdr:cNvSpPr/>
      </xdr:nvSpPr>
      <xdr:spPr bwMode="auto">
        <a:xfrm>
          <a:off x="5600700" y="6870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104941</xdr:rowOff>
    </xdr:from>
    <xdr:ext cx="762000" cy="259045"/>
    <xdr:sp macro="" textlink="">
      <xdr:nvSpPr>
        <xdr:cNvPr id="138" name="人口1人当たり決算額の推移該当値テキスト445"/>
        <xdr:cNvSpPr txBox="1"/>
      </xdr:nvSpPr>
      <xdr:spPr>
        <a:xfrm>
          <a:off x="5740400" y="6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293043</xdr:rowOff>
    </xdr:from>
    <xdr:to>
      <xdr:col>26</xdr:col>
      <xdr:colOff>101600</xdr:colOff>
      <xdr:row>36</xdr:row>
      <xdr:rowOff>51743</xdr:rowOff>
    </xdr:to>
    <xdr:sp macro="" textlink="">
      <xdr:nvSpPr>
        <xdr:cNvPr id="139" name="楕円 138"/>
        <xdr:cNvSpPr/>
      </xdr:nvSpPr>
      <xdr:spPr bwMode="auto">
        <a:xfrm>
          <a:off x="4953000" y="690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61920</xdr:rowOff>
    </xdr:from>
    <xdr:ext cx="736600" cy="259045"/>
    <xdr:sp macro="" textlink="">
      <xdr:nvSpPr>
        <xdr:cNvPr id="140" name="テキスト ボックス 139"/>
        <xdr:cNvSpPr txBox="1"/>
      </xdr:nvSpPr>
      <xdr:spPr>
        <a:xfrm>
          <a:off x="4622800" y="6672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288994</xdr:rowOff>
    </xdr:from>
    <xdr:to>
      <xdr:col>22</xdr:col>
      <xdr:colOff>165100</xdr:colOff>
      <xdr:row>36</xdr:row>
      <xdr:rowOff>47694</xdr:rowOff>
    </xdr:to>
    <xdr:sp macro="" textlink="">
      <xdr:nvSpPr>
        <xdr:cNvPr id="141" name="楕円 140"/>
        <xdr:cNvSpPr/>
      </xdr:nvSpPr>
      <xdr:spPr bwMode="auto">
        <a:xfrm>
          <a:off x="4254500" y="689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57871</xdr:rowOff>
    </xdr:from>
    <xdr:ext cx="762000" cy="259045"/>
    <xdr:sp macro="" textlink="">
      <xdr:nvSpPr>
        <xdr:cNvPr id="142" name="テキスト ボックス 141"/>
        <xdr:cNvSpPr txBox="1"/>
      </xdr:nvSpPr>
      <xdr:spPr>
        <a:xfrm>
          <a:off x="3924300" y="666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219206</xdr:rowOff>
    </xdr:from>
    <xdr:to>
      <xdr:col>19</xdr:col>
      <xdr:colOff>38100</xdr:colOff>
      <xdr:row>35</xdr:row>
      <xdr:rowOff>320806</xdr:rowOff>
    </xdr:to>
    <xdr:sp macro="" textlink="">
      <xdr:nvSpPr>
        <xdr:cNvPr id="143" name="楕円 142"/>
        <xdr:cNvSpPr/>
      </xdr:nvSpPr>
      <xdr:spPr bwMode="auto">
        <a:xfrm>
          <a:off x="3556000" y="682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330983</xdr:rowOff>
    </xdr:from>
    <xdr:ext cx="762000" cy="259045"/>
    <xdr:sp macro="" textlink="">
      <xdr:nvSpPr>
        <xdr:cNvPr id="144" name="テキスト ボックス 143"/>
        <xdr:cNvSpPr txBox="1"/>
      </xdr:nvSpPr>
      <xdr:spPr>
        <a:xfrm>
          <a:off x="3225800" y="659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168260</xdr:rowOff>
    </xdr:from>
    <xdr:to>
      <xdr:col>15</xdr:col>
      <xdr:colOff>101600</xdr:colOff>
      <xdr:row>35</xdr:row>
      <xdr:rowOff>269860</xdr:rowOff>
    </xdr:to>
    <xdr:sp macro="" textlink="">
      <xdr:nvSpPr>
        <xdr:cNvPr id="145" name="楕円 144"/>
        <xdr:cNvSpPr/>
      </xdr:nvSpPr>
      <xdr:spPr bwMode="auto">
        <a:xfrm>
          <a:off x="2857500" y="677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280037</xdr:rowOff>
    </xdr:from>
    <xdr:ext cx="762000" cy="259045"/>
    <xdr:sp macro="" textlink="">
      <xdr:nvSpPr>
        <xdr:cNvPr id="146" name="テキスト ボックス 145"/>
        <xdr:cNvSpPr txBox="1"/>
      </xdr:nvSpPr>
      <xdr:spPr>
        <a:xfrm>
          <a:off x="2527300" y="654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93,493
93,055
908.39
58,733,269
55,977,366
2,108,767
29,145,615
55,970,657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140513</xdr:rowOff>
    </xdr:from>
    <xdr:to>
      <xdr:col>24</xdr:col>
      <xdr:colOff>63500</xdr:colOff>
      <xdr:row>34</xdr:row>
      <xdr:rowOff>162230</xdr:rowOff>
    </xdr:to>
    <xdr:cxnSp macro="">
      <xdr:nvCxnSpPr>
        <xdr:cNvPr id="61" name="直線コネクタ 60"/>
        <xdr:cNvCxnSpPr/>
      </xdr:nvCxnSpPr>
      <xdr:spPr>
        <a:xfrm flipV="1">
          <a:off x="3797300" y="596981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162230</xdr:rowOff>
    </xdr:from>
    <xdr:to>
      <xdr:col>19</xdr:col>
      <xdr:colOff>177800</xdr:colOff>
      <xdr:row>35</xdr:row>
      <xdr:rowOff>8268</xdr:rowOff>
    </xdr:to>
    <xdr:cxnSp macro="">
      <xdr:nvCxnSpPr>
        <xdr:cNvPr id="64" name="直線コネクタ 63"/>
        <xdr:cNvCxnSpPr/>
      </xdr:nvCxnSpPr>
      <xdr:spPr>
        <a:xfrm flipV="1">
          <a:off x="2908300" y="5991530"/>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8268</xdr:rowOff>
    </xdr:from>
    <xdr:to>
      <xdr:col>15</xdr:col>
      <xdr:colOff>50800</xdr:colOff>
      <xdr:row>35</xdr:row>
      <xdr:rowOff>27749</xdr:rowOff>
    </xdr:to>
    <xdr:cxnSp macro="">
      <xdr:nvCxnSpPr>
        <xdr:cNvPr id="67" name="直線コネクタ 66"/>
        <xdr:cNvCxnSpPr/>
      </xdr:nvCxnSpPr>
      <xdr:spPr>
        <a:xfrm flipV="1">
          <a:off x="2019300" y="6009018"/>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27749</xdr:rowOff>
    </xdr:from>
    <xdr:to>
      <xdr:col>10</xdr:col>
      <xdr:colOff>114300</xdr:colOff>
      <xdr:row>35</xdr:row>
      <xdr:rowOff>56261</xdr:rowOff>
    </xdr:to>
    <xdr:cxnSp macro="">
      <xdr:nvCxnSpPr>
        <xdr:cNvPr id="70" name="直線コネクタ 69"/>
        <xdr:cNvCxnSpPr/>
      </xdr:nvCxnSpPr>
      <xdr:spPr>
        <a:xfrm flipV="1">
          <a:off x="1130300" y="6028499"/>
          <a:ext cx="889000" cy="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89713</xdr:rowOff>
    </xdr:from>
    <xdr:to>
      <xdr:col>24</xdr:col>
      <xdr:colOff>114300</xdr:colOff>
      <xdr:row>35</xdr:row>
      <xdr:rowOff>19863</xdr:rowOff>
    </xdr:to>
    <xdr:sp macro="" textlink="">
      <xdr:nvSpPr>
        <xdr:cNvPr id="80" name="楕円 79"/>
        <xdr:cNvSpPr/>
      </xdr:nvSpPr>
      <xdr:spPr>
        <a:xfrm>
          <a:off x="4584700" y="59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112590</xdr:rowOff>
    </xdr:from>
    <xdr:ext cx="534377" cy="259045"/>
    <xdr:sp macro="" textlink="">
      <xdr:nvSpPr>
        <xdr:cNvPr id="81" name="人件費該当値テキスト"/>
        <xdr:cNvSpPr txBox="1"/>
      </xdr:nvSpPr>
      <xdr:spPr>
        <a:xfrm>
          <a:off x="4686300" y="577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111430</xdr:rowOff>
    </xdr:from>
    <xdr:to>
      <xdr:col>20</xdr:col>
      <xdr:colOff>38100</xdr:colOff>
      <xdr:row>35</xdr:row>
      <xdr:rowOff>41580</xdr:rowOff>
    </xdr:to>
    <xdr:sp macro="" textlink="">
      <xdr:nvSpPr>
        <xdr:cNvPr id="82" name="楕円 81"/>
        <xdr:cNvSpPr/>
      </xdr:nvSpPr>
      <xdr:spPr>
        <a:xfrm>
          <a:off x="3746500" y="59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58107</xdr:rowOff>
    </xdr:from>
    <xdr:ext cx="534377" cy="259045"/>
    <xdr:sp macro="" textlink="">
      <xdr:nvSpPr>
        <xdr:cNvPr id="83" name="テキスト ボックス 82"/>
        <xdr:cNvSpPr txBox="1"/>
      </xdr:nvSpPr>
      <xdr:spPr>
        <a:xfrm>
          <a:off x="3530111" y="57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128918</xdr:rowOff>
    </xdr:from>
    <xdr:to>
      <xdr:col>15</xdr:col>
      <xdr:colOff>101600</xdr:colOff>
      <xdr:row>35</xdr:row>
      <xdr:rowOff>59068</xdr:rowOff>
    </xdr:to>
    <xdr:sp macro="" textlink="">
      <xdr:nvSpPr>
        <xdr:cNvPr id="84" name="楕円 83"/>
        <xdr:cNvSpPr/>
      </xdr:nvSpPr>
      <xdr:spPr>
        <a:xfrm>
          <a:off x="2857500" y="595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75595</xdr:rowOff>
    </xdr:from>
    <xdr:ext cx="534377" cy="259045"/>
    <xdr:sp macro="" textlink="">
      <xdr:nvSpPr>
        <xdr:cNvPr id="85" name="テキスト ボックス 84"/>
        <xdr:cNvSpPr txBox="1"/>
      </xdr:nvSpPr>
      <xdr:spPr>
        <a:xfrm>
          <a:off x="2641111" y="573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148399</xdr:rowOff>
    </xdr:from>
    <xdr:to>
      <xdr:col>10</xdr:col>
      <xdr:colOff>165100</xdr:colOff>
      <xdr:row>35</xdr:row>
      <xdr:rowOff>78549</xdr:rowOff>
    </xdr:to>
    <xdr:sp macro="" textlink="">
      <xdr:nvSpPr>
        <xdr:cNvPr id="86" name="楕円 85"/>
        <xdr:cNvSpPr/>
      </xdr:nvSpPr>
      <xdr:spPr>
        <a:xfrm>
          <a:off x="1968500" y="59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95076</xdr:rowOff>
    </xdr:from>
    <xdr:ext cx="534377" cy="259045"/>
    <xdr:sp macro="" textlink="">
      <xdr:nvSpPr>
        <xdr:cNvPr id="87" name="テキスト ボックス 86"/>
        <xdr:cNvSpPr txBox="1"/>
      </xdr:nvSpPr>
      <xdr:spPr>
        <a:xfrm>
          <a:off x="1752111" y="57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5461</xdr:rowOff>
    </xdr:from>
    <xdr:to>
      <xdr:col>6</xdr:col>
      <xdr:colOff>38100</xdr:colOff>
      <xdr:row>35</xdr:row>
      <xdr:rowOff>107061</xdr:rowOff>
    </xdr:to>
    <xdr:sp macro="" textlink="">
      <xdr:nvSpPr>
        <xdr:cNvPr id="88" name="楕円 87"/>
        <xdr:cNvSpPr/>
      </xdr:nvSpPr>
      <xdr:spPr>
        <a:xfrm>
          <a:off x="10795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123588</xdr:rowOff>
    </xdr:from>
    <xdr:ext cx="534377" cy="259045"/>
    <xdr:sp macro="" textlink="">
      <xdr:nvSpPr>
        <xdr:cNvPr id="89" name="テキスト ボックス 88"/>
        <xdr:cNvSpPr txBox="1"/>
      </xdr:nvSpPr>
      <xdr:spPr>
        <a:xfrm>
          <a:off x="863111" y="578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155294</xdr:rowOff>
    </xdr:from>
    <xdr:to>
      <xdr:col>24</xdr:col>
      <xdr:colOff>63500</xdr:colOff>
      <xdr:row>55</xdr:row>
      <xdr:rowOff>68410</xdr:rowOff>
    </xdr:to>
    <xdr:cxnSp macro="">
      <xdr:nvCxnSpPr>
        <xdr:cNvPr id="121" name="直線コネクタ 120"/>
        <xdr:cNvCxnSpPr/>
      </xdr:nvCxnSpPr>
      <xdr:spPr>
        <a:xfrm flipV="1">
          <a:off x="3797300" y="9242144"/>
          <a:ext cx="838200" cy="25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68410</xdr:rowOff>
    </xdr:from>
    <xdr:to>
      <xdr:col>19</xdr:col>
      <xdr:colOff>177800</xdr:colOff>
      <xdr:row>56</xdr:row>
      <xdr:rowOff>110374</xdr:rowOff>
    </xdr:to>
    <xdr:cxnSp macro="">
      <xdr:nvCxnSpPr>
        <xdr:cNvPr id="124" name="直線コネクタ 123"/>
        <xdr:cNvCxnSpPr/>
      </xdr:nvCxnSpPr>
      <xdr:spPr>
        <a:xfrm flipV="1">
          <a:off x="2908300" y="9498160"/>
          <a:ext cx="889000" cy="21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110374</xdr:rowOff>
    </xdr:from>
    <xdr:to>
      <xdr:col>15</xdr:col>
      <xdr:colOff>50800</xdr:colOff>
      <xdr:row>57</xdr:row>
      <xdr:rowOff>20812</xdr:rowOff>
    </xdr:to>
    <xdr:cxnSp macro="">
      <xdr:nvCxnSpPr>
        <xdr:cNvPr id="127" name="直線コネクタ 126"/>
        <xdr:cNvCxnSpPr/>
      </xdr:nvCxnSpPr>
      <xdr:spPr>
        <a:xfrm flipV="1">
          <a:off x="2019300" y="9711574"/>
          <a:ext cx="889000" cy="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20812</xdr:rowOff>
    </xdr:from>
    <xdr:to>
      <xdr:col>10</xdr:col>
      <xdr:colOff>114300</xdr:colOff>
      <xdr:row>57</xdr:row>
      <xdr:rowOff>86126</xdr:rowOff>
    </xdr:to>
    <xdr:cxnSp macro="">
      <xdr:nvCxnSpPr>
        <xdr:cNvPr id="130" name="直線コネクタ 129"/>
        <xdr:cNvCxnSpPr/>
      </xdr:nvCxnSpPr>
      <xdr:spPr>
        <a:xfrm flipV="1">
          <a:off x="1130300" y="979346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104494</xdr:rowOff>
    </xdr:from>
    <xdr:to>
      <xdr:col>24</xdr:col>
      <xdr:colOff>114300</xdr:colOff>
      <xdr:row>54</xdr:row>
      <xdr:rowOff>34644</xdr:rowOff>
    </xdr:to>
    <xdr:sp macro="" textlink="">
      <xdr:nvSpPr>
        <xdr:cNvPr id="140" name="楕円 139"/>
        <xdr:cNvSpPr/>
      </xdr:nvSpPr>
      <xdr:spPr>
        <a:xfrm>
          <a:off x="4584700" y="91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127371</xdr:rowOff>
    </xdr:from>
    <xdr:ext cx="534377" cy="259045"/>
    <xdr:sp macro="" textlink="">
      <xdr:nvSpPr>
        <xdr:cNvPr id="141" name="物件費該当値テキスト"/>
        <xdr:cNvSpPr txBox="1"/>
      </xdr:nvSpPr>
      <xdr:spPr>
        <a:xfrm>
          <a:off x="4686300" y="90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17610</xdr:rowOff>
    </xdr:from>
    <xdr:to>
      <xdr:col>20</xdr:col>
      <xdr:colOff>38100</xdr:colOff>
      <xdr:row>55</xdr:row>
      <xdr:rowOff>119210</xdr:rowOff>
    </xdr:to>
    <xdr:sp macro="" textlink="">
      <xdr:nvSpPr>
        <xdr:cNvPr id="142" name="楕円 141"/>
        <xdr:cNvSpPr/>
      </xdr:nvSpPr>
      <xdr:spPr>
        <a:xfrm>
          <a:off x="3746500" y="94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135737</xdr:rowOff>
    </xdr:from>
    <xdr:ext cx="534377" cy="259045"/>
    <xdr:sp macro="" textlink="">
      <xdr:nvSpPr>
        <xdr:cNvPr id="143" name="テキスト ボックス 142"/>
        <xdr:cNvSpPr txBox="1"/>
      </xdr:nvSpPr>
      <xdr:spPr>
        <a:xfrm>
          <a:off x="3530111" y="922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59574</xdr:rowOff>
    </xdr:from>
    <xdr:to>
      <xdr:col>15</xdr:col>
      <xdr:colOff>101600</xdr:colOff>
      <xdr:row>56</xdr:row>
      <xdr:rowOff>161174</xdr:rowOff>
    </xdr:to>
    <xdr:sp macro="" textlink="">
      <xdr:nvSpPr>
        <xdr:cNvPr id="144" name="楕円 143"/>
        <xdr:cNvSpPr/>
      </xdr:nvSpPr>
      <xdr:spPr>
        <a:xfrm>
          <a:off x="2857500" y="96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6251</xdr:rowOff>
    </xdr:from>
    <xdr:ext cx="534377" cy="259045"/>
    <xdr:sp macro="" textlink="">
      <xdr:nvSpPr>
        <xdr:cNvPr id="145" name="テキスト ボックス 144"/>
        <xdr:cNvSpPr txBox="1"/>
      </xdr:nvSpPr>
      <xdr:spPr>
        <a:xfrm>
          <a:off x="2641111" y="94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141462</xdr:rowOff>
    </xdr:from>
    <xdr:to>
      <xdr:col>10</xdr:col>
      <xdr:colOff>165100</xdr:colOff>
      <xdr:row>57</xdr:row>
      <xdr:rowOff>71612</xdr:rowOff>
    </xdr:to>
    <xdr:sp macro="" textlink="">
      <xdr:nvSpPr>
        <xdr:cNvPr id="146" name="楕円 145"/>
        <xdr:cNvSpPr/>
      </xdr:nvSpPr>
      <xdr:spPr>
        <a:xfrm>
          <a:off x="1968500" y="974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88139</xdr:rowOff>
    </xdr:from>
    <xdr:ext cx="534377" cy="259045"/>
    <xdr:sp macro="" textlink="">
      <xdr:nvSpPr>
        <xdr:cNvPr id="147" name="テキスト ボックス 146"/>
        <xdr:cNvSpPr txBox="1"/>
      </xdr:nvSpPr>
      <xdr:spPr>
        <a:xfrm>
          <a:off x="1752111" y="951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35326</xdr:rowOff>
    </xdr:from>
    <xdr:to>
      <xdr:col>6</xdr:col>
      <xdr:colOff>38100</xdr:colOff>
      <xdr:row>57</xdr:row>
      <xdr:rowOff>136926</xdr:rowOff>
    </xdr:to>
    <xdr:sp macro="" textlink="">
      <xdr:nvSpPr>
        <xdr:cNvPr id="148" name="楕円 147"/>
        <xdr:cNvSpPr/>
      </xdr:nvSpPr>
      <xdr:spPr>
        <a:xfrm>
          <a:off x="1079500" y="9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128053</xdr:rowOff>
    </xdr:from>
    <xdr:ext cx="534377" cy="259045"/>
    <xdr:sp macro="" textlink="">
      <xdr:nvSpPr>
        <xdr:cNvPr id="149" name="テキスト ボックス 148"/>
        <xdr:cNvSpPr txBox="1"/>
      </xdr:nvSpPr>
      <xdr:spPr>
        <a:xfrm>
          <a:off x="863111" y="99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153797</xdr:rowOff>
    </xdr:from>
    <xdr:to>
      <xdr:col>24</xdr:col>
      <xdr:colOff>63500</xdr:colOff>
      <xdr:row>75</xdr:row>
      <xdr:rowOff>159855</xdr:rowOff>
    </xdr:to>
    <xdr:cxnSp macro="">
      <xdr:nvCxnSpPr>
        <xdr:cNvPr id="178" name="直線コネクタ 177"/>
        <xdr:cNvCxnSpPr/>
      </xdr:nvCxnSpPr>
      <xdr:spPr>
        <a:xfrm>
          <a:off x="3797300" y="13012547"/>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153797</xdr:rowOff>
    </xdr:from>
    <xdr:to>
      <xdr:col>19</xdr:col>
      <xdr:colOff>177800</xdr:colOff>
      <xdr:row>77</xdr:row>
      <xdr:rowOff>57441</xdr:rowOff>
    </xdr:to>
    <xdr:cxnSp macro="">
      <xdr:nvCxnSpPr>
        <xdr:cNvPr id="181" name="直線コネクタ 180"/>
        <xdr:cNvCxnSpPr/>
      </xdr:nvCxnSpPr>
      <xdr:spPr>
        <a:xfrm flipV="1">
          <a:off x="2908300" y="13012547"/>
          <a:ext cx="889000" cy="2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19152</xdr:rowOff>
    </xdr:from>
    <xdr:to>
      <xdr:col>15</xdr:col>
      <xdr:colOff>50800</xdr:colOff>
      <xdr:row>77</xdr:row>
      <xdr:rowOff>57441</xdr:rowOff>
    </xdr:to>
    <xdr:cxnSp macro="">
      <xdr:nvCxnSpPr>
        <xdr:cNvPr id="184" name="直線コネクタ 183"/>
        <xdr:cNvCxnSpPr/>
      </xdr:nvCxnSpPr>
      <xdr:spPr>
        <a:xfrm>
          <a:off x="2019300" y="13220802"/>
          <a:ext cx="889000" cy="3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18656</xdr:rowOff>
    </xdr:from>
    <xdr:to>
      <xdr:col>10</xdr:col>
      <xdr:colOff>114300</xdr:colOff>
      <xdr:row>77</xdr:row>
      <xdr:rowOff>19152</xdr:rowOff>
    </xdr:to>
    <xdr:cxnSp macro="">
      <xdr:nvCxnSpPr>
        <xdr:cNvPr id="187" name="直線コネクタ 186"/>
        <xdr:cNvCxnSpPr/>
      </xdr:nvCxnSpPr>
      <xdr:spPr>
        <a:xfrm>
          <a:off x="1130300" y="13048856"/>
          <a:ext cx="889000" cy="17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109055</xdr:rowOff>
    </xdr:from>
    <xdr:to>
      <xdr:col>24</xdr:col>
      <xdr:colOff>114300</xdr:colOff>
      <xdr:row>76</xdr:row>
      <xdr:rowOff>39204</xdr:rowOff>
    </xdr:to>
    <xdr:sp macro="" textlink="">
      <xdr:nvSpPr>
        <xdr:cNvPr id="197" name="楕円 196"/>
        <xdr:cNvSpPr/>
      </xdr:nvSpPr>
      <xdr:spPr>
        <a:xfrm>
          <a:off x="4584700" y="129678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131932</xdr:rowOff>
    </xdr:from>
    <xdr:ext cx="534377" cy="259045"/>
    <xdr:sp macro="" textlink="">
      <xdr:nvSpPr>
        <xdr:cNvPr id="198" name="維持補修費該当値テキスト"/>
        <xdr:cNvSpPr txBox="1"/>
      </xdr:nvSpPr>
      <xdr:spPr>
        <a:xfrm>
          <a:off x="4686300" y="128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102997</xdr:rowOff>
    </xdr:from>
    <xdr:to>
      <xdr:col>20</xdr:col>
      <xdr:colOff>38100</xdr:colOff>
      <xdr:row>76</xdr:row>
      <xdr:rowOff>33147</xdr:rowOff>
    </xdr:to>
    <xdr:sp macro="" textlink="">
      <xdr:nvSpPr>
        <xdr:cNvPr id="199" name="楕円 198"/>
        <xdr:cNvSpPr/>
      </xdr:nvSpPr>
      <xdr:spPr>
        <a:xfrm>
          <a:off x="3746500" y="129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49674</xdr:rowOff>
    </xdr:from>
    <xdr:ext cx="534377" cy="259045"/>
    <xdr:sp macro="" textlink="">
      <xdr:nvSpPr>
        <xdr:cNvPr id="200" name="テキスト ボックス 199"/>
        <xdr:cNvSpPr txBox="1"/>
      </xdr:nvSpPr>
      <xdr:spPr>
        <a:xfrm>
          <a:off x="3530111" y="127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6641</xdr:rowOff>
    </xdr:from>
    <xdr:to>
      <xdr:col>15</xdr:col>
      <xdr:colOff>101600</xdr:colOff>
      <xdr:row>77</xdr:row>
      <xdr:rowOff>108241</xdr:rowOff>
    </xdr:to>
    <xdr:sp macro="" textlink="">
      <xdr:nvSpPr>
        <xdr:cNvPr id="201" name="楕円 200"/>
        <xdr:cNvSpPr/>
      </xdr:nvSpPr>
      <xdr:spPr>
        <a:xfrm>
          <a:off x="28575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124768</xdr:rowOff>
    </xdr:from>
    <xdr:ext cx="469744" cy="259045"/>
    <xdr:sp macro="" textlink="">
      <xdr:nvSpPr>
        <xdr:cNvPr id="202" name="テキスト ボックス 201"/>
        <xdr:cNvSpPr txBox="1"/>
      </xdr:nvSpPr>
      <xdr:spPr>
        <a:xfrm>
          <a:off x="2673428" y="1298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139802</xdr:rowOff>
    </xdr:from>
    <xdr:to>
      <xdr:col>10</xdr:col>
      <xdr:colOff>165100</xdr:colOff>
      <xdr:row>77</xdr:row>
      <xdr:rowOff>69952</xdr:rowOff>
    </xdr:to>
    <xdr:sp macro="" textlink="">
      <xdr:nvSpPr>
        <xdr:cNvPr id="203" name="楕円 202"/>
        <xdr:cNvSpPr/>
      </xdr:nvSpPr>
      <xdr:spPr>
        <a:xfrm>
          <a:off x="1968500" y="131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86479</xdr:rowOff>
    </xdr:from>
    <xdr:ext cx="469744" cy="259045"/>
    <xdr:sp macro="" textlink="">
      <xdr:nvSpPr>
        <xdr:cNvPr id="204" name="テキスト ボックス 203"/>
        <xdr:cNvSpPr txBox="1"/>
      </xdr:nvSpPr>
      <xdr:spPr>
        <a:xfrm>
          <a:off x="1784428" y="1294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139306</xdr:rowOff>
    </xdr:from>
    <xdr:to>
      <xdr:col>6</xdr:col>
      <xdr:colOff>38100</xdr:colOff>
      <xdr:row>76</xdr:row>
      <xdr:rowOff>69456</xdr:rowOff>
    </xdr:to>
    <xdr:sp macro="" textlink="">
      <xdr:nvSpPr>
        <xdr:cNvPr id="205" name="楕円 204"/>
        <xdr:cNvSpPr/>
      </xdr:nvSpPr>
      <xdr:spPr>
        <a:xfrm>
          <a:off x="1079500" y="129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85983</xdr:rowOff>
    </xdr:from>
    <xdr:ext cx="534377" cy="259045"/>
    <xdr:sp macro="" textlink="">
      <xdr:nvSpPr>
        <xdr:cNvPr id="206" name="テキスト ボックス 205"/>
        <xdr:cNvSpPr txBox="1"/>
      </xdr:nvSpPr>
      <xdr:spPr>
        <a:xfrm>
          <a:off x="863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164553</xdr:rowOff>
    </xdr:from>
    <xdr:to>
      <xdr:col>24</xdr:col>
      <xdr:colOff>63500</xdr:colOff>
      <xdr:row>97</xdr:row>
      <xdr:rowOff>69999</xdr:rowOff>
    </xdr:to>
    <xdr:cxnSp macro="">
      <xdr:nvCxnSpPr>
        <xdr:cNvPr id="238" name="直線コネクタ 237"/>
        <xdr:cNvCxnSpPr/>
      </xdr:nvCxnSpPr>
      <xdr:spPr>
        <a:xfrm flipV="1">
          <a:off x="3797300" y="16452303"/>
          <a:ext cx="838200" cy="24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69999</xdr:rowOff>
    </xdr:from>
    <xdr:to>
      <xdr:col>19</xdr:col>
      <xdr:colOff>177800</xdr:colOff>
      <xdr:row>97</xdr:row>
      <xdr:rowOff>131753</xdr:rowOff>
    </xdr:to>
    <xdr:cxnSp macro="">
      <xdr:nvCxnSpPr>
        <xdr:cNvPr id="241" name="直線コネクタ 240"/>
        <xdr:cNvCxnSpPr/>
      </xdr:nvCxnSpPr>
      <xdr:spPr>
        <a:xfrm flipV="1">
          <a:off x="2908300" y="16700649"/>
          <a:ext cx="889000" cy="6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131753</xdr:rowOff>
    </xdr:from>
    <xdr:to>
      <xdr:col>15</xdr:col>
      <xdr:colOff>50800</xdr:colOff>
      <xdr:row>98</xdr:row>
      <xdr:rowOff>1811</xdr:rowOff>
    </xdr:to>
    <xdr:cxnSp macro="">
      <xdr:nvCxnSpPr>
        <xdr:cNvPr id="244" name="直線コネクタ 243"/>
        <xdr:cNvCxnSpPr/>
      </xdr:nvCxnSpPr>
      <xdr:spPr>
        <a:xfrm flipV="1">
          <a:off x="2019300" y="16762403"/>
          <a:ext cx="889000" cy="4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152947</xdr:rowOff>
    </xdr:from>
    <xdr:to>
      <xdr:col>10</xdr:col>
      <xdr:colOff>114300</xdr:colOff>
      <xdr:row>98</xdr:row>
      <xdr:rowOff>1811</xdr:rowOff>
    </xdr:to>
    <xdr:cxnSp macro="">
      <xdr:nvCxnSpPr>
        <xdr:cNvPr id="247" name="直線コネクタ 246"/>
        <xdr:cNvCxnSpPr/>
      </xdr:nvCxnSpPr>
      <xdr:spPr>
        <a:xfrm>
          <a:off x="1130300" y="16783597"/>
          <a:ext cx="889000" cy="2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113753</xdr:rowOff>
    </xdr:from>
    <xdr:to>
      <xdr:col>24</xdr:col>
      <xdr:colOff>114300</xdr:colOff>
      <xdr:row>96</xdr:row>
      <xdr:rowOff>43903</xdr:rowOff>
    </xdr:to>
    <xdr:sp macro="" textlink="">
      <xdr:nvSpPr>
        <xdr:cNvPr id="257" name="楕円 256"/>
        <xdr:cNvSpPr/>
      </xdr:nvSpPr>
      <xdr:spPr>
        <a:xfrm>
          <a:off x="4584700" y="1640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92180</xdr:rowOff>
    </xdr:from>
    <xdr:ext cx="599010" cy="259045"/>
    <xdr:sp macro="" textlink="">
      <xdr:nvSpPr>
        <xdr:cNvPr id="258" name="扶助費該当値テキスト"/>
        <xdr:cNvSpPr txBox="1"/>
      </xdr:nvSpPr>
      <xdr:spPr>
        <a:xfrm>
          <a:off x="4686300" y="1637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19199</xdr:rowOff>
    </xdr:from>
    <xdr:to>
      <xdr:col>20</xdr:col>
      <xdr:colOff>38100</xdr:colOff>
      <xdr:row>97</xdr:row>
      <xdr:rowOff>120799</xdr:rowOff>
    </xdr:to>
    <xdr:sp macro="" textlink="">
      <xdr:nvSpPr>
        <xdr:cNvPr id="259" name="楕円 258"/>
        <xdr:cNvSpPr/>
      </xdr:nvSpPr>
      <xdr:spPr>
        <a:xfrm>
          <a:off x="3746500" y="166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111926</xdr:rowOff>
    </xdr:from>
    <xdr:ext cx="534377" cy="259045"/>
    <xdr:sp macro="" textlink="">
      <xdr:nvSpPr>
        <xdr:cNvPr id="260" name="テキスト ボックス 259"/>
        <xdr:cNvSpPr txBox="1"/>
      </xdr:nvSpPr>
      <xdr:spPr>
        <a:xfrm>
          <a:off x="3530111" y="1674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80953</xdr:rowOff>
    </xdr:from>
    <xdr:to>
      <xdr:col>15</xdr:col>
      <xdr:colOff>101600</xdr:colOff>
      <xdr:row>98</xdr:row>
      <xdr:rowOff>11103</xdr:rowOff>
    </xdr:to>
    <xdr:sp macro="" textlink="">
      <xdr:nvSpPr>
        <xdr:cNvPr id="261" name="楕円 260"/>
        <xdr:cNvSpPr/>
      </xdr:nvSpPr>
      <xdr:spPr>
        <a:xfrm>
          <a:off x="2857500" y="1671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2230</xdr:rowOff>
    </xdr:from>
    <xdr:ext cx="534377" cy="259045"/>
    <xdr:sp macro="" textlink="">
      <xdr:nvSpPr>
        <xdr:cNvPr id="262" name="テキスト ボックス 261"/>
        <xdr:cNvSpPr txBox="1"/>
      </xdr:nvSpPr>
      <xdr:spPr>
        <a:xfrm>
          <a:off x="2641111" y="168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122461</xdr:rowOff>
    </xdr:from>
    <xdr:to>
      <xdr:col>10</xdr:col>
      <xdr:colOff>165100</xdr:colOff>
      <xdr:row>98</xdr:row>
      <xdr:rowOff>52611</xdr:rowOff>
    </xdr:to>
    <xdr:sp macro="" textlink="">
      <xdr:nvSpPr>
        <xdr:cNvPr id="263" name="楕円 262"/>
        <xdr:cNvSpPr/>
      </xdr:nvSpPr>
      <xdr:spPr>
        <a:xfrm>
          <a:off x="1968500" y="167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43738</xdr:rowOff>
    </xdr:from>
    <xdr:ext cx="534377" cy="259045"/>
    <xdr:sp macro="" textlink="">
      <xdr:nvSpPr>
        <xdr:cNvPr id="264" name="テキスト ボックス 263"/>
        <xdr:cNvSpPr txBox="1"/>
      </xdr:nvSpPr>
      <xdr:spPr>
        <a:xfrm>
          <a:off x="1752111" y="168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102147</xdr:rowOff>
    </xdr:from>
    <xdr:to>
      <xdr:col>6</xdr:col>
      <xdr:colOff>38100</xdr:colOff>
      <xdr:row>98</xdr:row>
      <xdr:rowOff>32297</xdr:rowOff>
    </xdr:to>
    <xdr:sp macro="" textlink="">
      <xdr:nvSpPr>
        <xdr:cNvPr id="265" name="楕円 264"/>
        <xdr:cNvSpPr/>
      </xdr:nvSpPr>
      <xdr:spPr>
        <a:xfrm>
          <a:off x="1079500" y="167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23424</xdr:rowOff>
    </xdr:from>
    <xdr:ext cx="534377" cy="259045"/>
    <xdr:sp macro="" textlink="">
      <xdr:nvSpPr>
        <xdr:cNvPr id="266" name="テキスト ボックス 265"/>
        <xdr:cNvSpPr txBox="1"/>
      </xdr:nvSpPr>
      <xdr:spPr>
        <a:xfrm>
          <a:off x="863111" y="168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45875</xdr:rowOff>
    </xdr:from>
    <xdr:to>
      <xdr:col>55</xdr:col>
      <xdr:colOff>0</xdr:colOff>
      <xdr:row>35</xdr:row>
      <xdr:rowOff>54242</xdr:rowOff>
    </xdr:to>
    <xdr:cxnSp macro="">
      <xdr:nvCxnSpPr>
        <xdr:cNvPr id="295" name="直線コネクタ 294"/>
        <xdr:cNvCxnSpPr/>
      </xdr:nvCxnSpPr>
      <xdr:spPr>
        <a:xfrm>
          <a:off x="9639300" y="5360825"/>
          <a:ext cx="838200" cy="69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45875</xdr:rowOff>
    </xdr:from>
    <xdr:to>
      <xdr:col>50</xdr:col>
      <xdr:colOff>114300</xdr:colOff>
      <xdr:row>36</xdr:row>
      <xdr:rowOff>93995</xdr:rowOff>
    </xdr:to>
    <xdr:cxnSp macro="">
      <xdr:nvCxnSpPr>
        <xdr:cNvPr id="298" name="直線コネクタ 297"/>
        <xdr:cNvCxnSpPr/>
      </xdr:nvCxnSpPr>
      <xdr:spPr>
        <a:xfrm flipV="1">
          <a:off x="8750300" y="5360825"/>
          <a:ext cx="889000" cy="90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93995</xdr:rowOff>
    </xdr:from>
    <xdr:to>
      <xdr:col>45</xdr:col>
      <xdr:colOff>177800</xdr:colOff>
      <xdr:row>36</xdr:row>
      <xdr:rowOff>99657</xdr:rowOff>
    </xdr:to>
    <xdr:cxnSp macro="">
      <xdr:nvCxnSpPr>
        <xdr:cNvPr id="301" name="直線コネクタ 300"/>
        <xdr:cNvCxnSpPr/>
      </xdr:nvCxnSpPr>
      <xdr:spPr>
        <a:xfrm flipV="1">
          <a:off x="7861300" y="6266195"/>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xdr:cNvSpPr txBox="1"/>
      </xdr:nvSpPr>
      <xdr:spPr>
        <a:xfrm>
          <a:off x="8483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99657</xdr:rowOff>
    </xdr:from>
    <xdr:to>
      <xdr:col>41</xdr:col>
      <xdr:colOff>50800</xdr:colOff>
      <xdr:row>36</xdr:row>
      <xdr:rowOff>122700</xdr:rowOff>
    </xdr:to>
    <xdr:cxnSp macro="">
      <xdr:nvCxnSpPr>
        <xdr:cNvPr id="304" name="直線コネクタ 303"/>
        <xdr:cNvCxnSpPr/>
      </xdr:nvCxnSpPr>
      <xdr:spPr>
        <a:xfrm flipV="1">
          <a:off x="6972300" y="6271857"/>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3442</xdr:rowOff>
    </xdr:from>
    <xdr:to>
      <xdr:col>55</xdr:col>
      <xdr:colOff>50800</xdr:colOff>
      <xdr:row>35</xdr:row>
      <xdr:rowOff>105042</xdr:rowOff>
    </xdr:to>
    <xdr:sp macro="" textlink="">
      <xdr:nvSpPr>
        <xdr:cNvPr id="314" name="楕円 313"/>
        <xdr:cNvSpPr/>
      </xdr:nvSpPr>
      <xdr:spPr>
        <a:xfrm>
          <a:off x="10426700" y="60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26319</xdr:rowOff>
    </xdr:from>
    <xdr:ext cx="534377" cy="259045"/>
    <xdr:sp macro="" textlink="">
      <xdr:nvSpPr>
        <xdr:cNvPr id="315" name="補助費等該当値テキスト"/>
        <xdr:cNvSpPr txBox="1"/>
      </xdr:nvSpPr>
      <xdr:spPr>
        <a:xfrm>
          <a:off x="10528300" y="585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166525</xdr:rowOff>
    </xdr:from>
    <xdr:to>
      <xdr:col>50</xdr:col>
      <xdr:colOff>165100</xdr:colOff>
      <xdr:row>31</xdr:row>
      <xdr:rowOff>96675</xdr:rowOff>
    </xdr:to>
    <xdr:sp macro="" textlink="">
      <xdr:nvSpPr>
        <xdr:cNvPr id="316" name="楕円 315"/>
        <xdr:cNvSpPr/>
      </xdr:nvSpPr>
      <xdr:spPr>
        <a:xfrm>
          <a:off x="9588500" y="53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113202</xdr:rowOff>
    </xdr:from>
    <xdr:ext cx="599010" cy="259045"/>
    <xdr:sp macro="" textlink="">
      <xdr:nvSpPr>
        <xdr:cNvPr id="317" name="テキスト ボックス 316"/>
        <xdr:cNvSpPr txBox="1"/>
      </xdr:nvSpPr>
      <xdr:spPr>
        <a:xfrm>
          <a:off x="9339795" y="508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43195</xdr:rowOff>
    </xdr:from>
    <xdr:to>
      <xdr:col>46</xdr:col>
      <xdr:colOff>38100</xdr:colOff>
      <xdr:row>36</xdr:row>
      <xdr:rowOff>144795</xdr:rowOff>
    </xdr:to>
    <xdr:sp macro="" textlink="">
      <xdr:nvSpPr>
        <xdr:cNvPr id="318" name="楕円 317"/>
        <xdr:cNvSpPr/>
      </xdr:nvSpPr>
      <xdr:spPr>
        <a:xfrm>
          <a:off x="8699500" y="62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161322</xdr:rowOff>
    </xdr:from>
    <xdr:ext cx="534377" cy="259045"/>
    <xdr:sp macro="" textlink="">
      <xdr:nvSpPr>
        <xdr:cNvPr id="319" name="テキスト ボックス 318"/>
        <xdr:cNvSpPr txBox="1"/>
      </xdr:nvSpPr>
      <xdr:spPr>
        <a:xfrm>
          <a:off x="8483111" y="599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48857</xdr:rowOff>
    </xdr:from>
    <xdr:to>
      <xdr:col>41</xdr:col>
      <xdr:colOff>101600</xdr:colOff>
      <xdr:row>36</xdr:row>
      <xdr:rowOff>150457</xdr:rowOff>
    </xdr:to>
    <xdr:sp macro="" textlink="">
      <xdr:nvSpPr>
        <xdr:cNvPr id="320" name="楕円 319"/>
        <xdr:cNvSpPr/>
      </xdr:nvSpPr>
      <xdr:spPr>
        <a:xfrm>
          <a:off x="7810500" y="62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166984</xdr:rowOff>
    </xdr:from>
    <xdr:ext cx="534377" cy="259045"/>
    <xdr:sp macro="" textlink="">
      <xdr:nvSpPr>
        <xdr:cNvPr id="321" name="テキスト ボックス 320"/>
        <xdr:cNvSpPr txBox="1"/>
      </xdr:nvSpPr>
      <xdr:spPr>
        <a:xfrm>
          <a:off x="7594111" y="59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71900</xdr:rowOff>
    </xdr:from>
    <xdr:to>
      <xdr:col>36</xdr:col>
      <xdr:colOff>165100</xdr:colOff>
      <xdr:row>37</xdr:row>
      <xdr:rowOff>2050</xdr:rowOff>
    </xdr:to>
    <xdr:sp macro="" textlink="">
      <xdr:nvSpPr>
        <xdr:cNvPr id="322" name="楕円 321"/>
        <xdr:cNvSpPr/>
      </xdr:nvSpPr>
      <xdr:spPr>
        <a:xfrm>
          <a:off x="6921500" y="62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18577</xdr:rowOff>
    </xdr:from>
    <xdr:ext cx="534377" cy="259045"/>
    <xdr:sp macro="" textlink="">
      <xdr:nvSpPr>
        <xdr:cNvPr id="323" name="テキスト ボックス 322"/>
        <xdr:cNvSpPr txBox="1"/>
      </xdr:nvSpPr>
      <xdr:spPr>
        <a:xfrm>
          <a:off x="6705111" y="60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169624</xdr:rowOff>
    </xdr:from>
    <xdr:to>
      <xdr:col>55</xdr:col>
      <xdr:colOff>0</xdr:colOff>
      <xdr:row>57</xdr:row>
      <xdr:rowOff>34685</xdr:rowOff>
    </xdr:to>
    <xdr:cxnSp macro="">
      <xdr:nvCxnSpPr>
        <xdr:cNvPr id="350" name="直線コネクタ 349"/>
        <xdr:cNvCxnSpPr/>
      </xdr:nvCxnSpPr>
      <xdr:spPr>
        <a:xfrm>
          <a:off x="9639300" y="9770824"/>
          <a:ext cx="8382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1" name="普通建設事業費平均値テキスト"/>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134639</xdr:rowOff>
    </xdr:from>
    <xdr:to>
      <xdr:col>50</xdr:col>
      <xdr:colOff>114300</xdr:colOff>
      <xdr:row>56</xdr:row>
      <xdr:rowOff>169624</xdr:rowOff>
    </xdr:to>
    <xdr:cxnSp macro="">
      <xdr:nvCxnSpPr>
        <xdr:cNvPr id="353" name="直線コネクタ 352"/>
        <xdr:cNvCxnSpPr/>
      </xdr:nvCxnSpPr>
      <xdr:spPr>
        <a:xfrm>
          <a:off x="8750300" y="9735839"/>
          <a:ext cx="889000" cy="3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5" name="テキスト ボックス 354"/>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134639</xdr:rowOff>
    </xdr:from>
    <xdr:to>
      <xdr:col>45</xdr:col>
      <xdr:colOff>177800</xdr:colOff>
      <xdr:row>56</xdr:row>
      <xdr:rowOff>146421</xdr:rowOff>
    </xdr:to>
    <xdr:cxnSp macro="">
      <xdr:nvCxnSpPr>
        <xdr:cNvPr id="356" name="直線コネクタ 355"/>
        <xdr:cNvCxnSpPr/>
      </xdr:nvCxnSpPr>
      <xdr:spPr>
        <a:xfrm flipV="1">
          <a:off x="7861300" y="9735839"/>
          <a:ext cx="889000" cy="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137058</xdr:rowOff>
    </xdr:from>
    <xdr:to>
      <xdr:col>41</xdr:col>
      <xdr:colOff>50800</xdr:colOff>
      <xdr:row>56</xdr:row>
      <xdr:rowOff>146421</xdr:rowOff>
    </xdr:to>
    <xdr:cxnSp macro="">
      <xdr:nvCxnSpPr>
        <xdr:cNvPr id="359" name="直線コネクタ 358"/>
        <xdr:cNvCxnSpPr/>
      </xdr:nvCxnSpPr>
      <xdr:spPr>
        <a:xfrm>
          <a:off x="6972300" y="9738258"/>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1" name="テキスト ボックス 360"/>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3" name="テキスト ボックス 362"/>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155335</xdr:rowOff>
    </xdr:from>
    <xdr:to>
      <xdr:col>55</xdr:col>
      <xdr:colOff>50800</xdr:colOff>
      <xdr:row>57</xdr:row>
      <xdr:rowOff>85485</xdr:rowOff>
    </xdr:to>
    <xdr:sp macro="" textlink="">
      <xdr:nvSpPr>
        <xdr:cNvPr id="369" name="楕円 368"/>
        <xdr:cNvSpPr/>
      </xdr:nvSpPr>
      <xdr:spPr>
        <a:xfrm>
          <a:off x="10426700" y="9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133762</xdr:rowOff>
    </xdr:from>
    <xdr:ext cx="534377" cy="259045"/>
    <xdr:sp macro="" textlink="">
      <xdr:nvSpPr>
        <xdr:cNvPr id="370" name="普通建設事業費該当値テキスト"/>
        <xdr:cNvSpPr txBox="1"/>
      </xdr:nvSpPr>
      <xdr:spPr>
        <a:xfrm>
          <a:off x="10528300" y="973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118824</xdr:rowOff>
    </xdr:from>
    <xdr:to>
      <xdr:col>50</xdr:col>
      <xdr:colOff>165100</xdr:colOff>
      <xdr:row>57</xdr:row>
      <xdr:rowOff>48974</xdr:rowOff>
    </xdr:to>
    <xdr:sp macro="" textlink="">
      <xdr:nvSpPr>
        <xdr:cNvPr id="371" name="楕円 370"/>
        <xdr:cNvSpPr/>
      </xdr:nvSpPr>
      <xdr:spPr>
        <a:xfrm>
          <a:off x="9588500" y="97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40101</xdr:rowOff>
    </xdr:from>
    <xdr:ext cx="534377" cy="259045"/>
    <xdr:sp macro="" textlink="">
      <xdr:nvSpPr>
        <xdr:cNvPr id="372" name="テキスト ボックス 371"/>
        <xdr:cNvSpPr txBox="1"/>
      </xdr:nvSpPr>
      <xdr:spPr>
        <a:xfrm>
          <a:off x="9372111" y="981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83839</xdr:rowOff>
    </xdr:from>
    <xdr:to>
      <xdr:col>46</xdr:col>
      <xdr:colOff>38100</xdr:colOff>
      <xdr:row>57</xdr:row>
      <xdr:rowOff>13989</xdr:rowOff>
    </xdr:to>
    <xdr:sp macro="" textlink="">
      <xdr:nvSpPr>
        <xdr:cNvPr id="373" name="楕円 372"/>
        <xdr:cNvSpPr/>
      </xdr:nvSpPr>
      <xdr:spPr>
        <a:xfrm>
          <a:off x="8699500" y="96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30516</xdr:rowOff>
    </xdr:from>
    <xdr:ext cx="534377" cy="259045"/>
    <xdr:sp macro="" textlink="">
      <xdr:nvSpPr>
        <xdr:cNvPr id="374" name="テキスト ボックス 373"/>
        <xdr:cNvSpPr txBox="1"/>
      </xdr:nvSpPr>
      <xdr:spPr>
        <a:xfrm>
          <a:off x="8483111" y="94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95621</xdr:rowOff>
    </xdr:from>
    <xdr:to>
      <xdr:col>41</xdr:col>
      <xdr:colOff>101600</xdr:colOff>
      <xdr:row>57</xdr:row>
      <xdr:rowOff>25771</xdr:rowOff>
    </xdr:to>
    <xdr:sp macro="" textlink="">
      <xdr:nvSpPr>
        <xdr:cNvPr id="375" name="楕円 374"/>
        <xdr:cNvSpPr/>
      </xdr:nvSpPr>
      <xdr:spPr>
        <a:xfrm>
          <a:off x="7810500" y="96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42298</xdr:rowOff>
    </xdr:from>
    <xdr:ext cx="534377" cy="259045"/>
    <xdr:sp macro="" textlink="">
      <xdr:nvSpPr>
        <xdr:cNvPr id="376" name="テキスト ボックス 375"/>
        <xdr:cNvSpPr txBox="1"/>
      </xdr:nvSpPr>
      <xdr:spPr>
        <a:xfrm>
          <a:off x="7594111" y="947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86258</xdr:rowOff>
    </xdr:from>
    <xdr:to>
      <xdr:col>36</xdr:col>
      <xdr:colOff>165100</xdr:colOff>
      <xdr:row>57</xdr:row>
      <xdr:rowOff>16408</xdr:rowOff>
    </xdr:to>
    <xdr:sp macro="" textlink="">
      <xdr:nvSpPr>
        <xdr:cNvPr id="377" name="楕円 376"/>
        <xdr:cNvSpPr/>
      </xdr:nvSpPr>
      <xdr:spPr>
        <a:xfrm>
          <a:off x="6921500" y="96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32935</xdr:rowOff>
    </xdr:from>
    <xdr:ext cx="534377" cy="259045"/>
    <xdr:sp macro="" textlink="">
      <xdr:nvSpPr>
        <xdr:cNvPr id="378" name="テキスト ボックス 377"/>
        <xdr:cNvSpPr txBox="1"/>
      </xdr:nvSpPr>
      <xdr:spPr>
        <a:xfrm>
          <a:off x="6705111" y="94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156021</xdr:rowOff>
    </xdr:from>
    <xdr:to>
      <xdr:col>55</xdr:col>
      <xdr:colOff>0</xdr:colOff>
      <xdr:row>78</xdr:row>
      <xdr:rowOff>4328</xdr:rowOff>
    </xdr:to>
    <xdr:cxnSp macro="">
      <xdr:nvCxnSpPr>
        <xdr:cNvPr id="403" name="直線コネクタ 402"/>
        <xdr:cNvCxnSpPr/>
      </xdr:nvCxnSpPr>
      <xdr:spPr>
        <a:xfrm>
          <a:off x="9639300" y="13357671"/>
          <a:ext cx="8382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4" name="普通建設事業費 （ うち新規整備　）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156021</xdr:rowOff>
    </xdr:from>
    <xdr:to>
      <xdr:col>50</xdr:col>
      <xdr:colOff>114300</xdr:colOff>
      <xdr:row>77</xdr:row>
      <xdr:rowOff>166388</xdr:rowOff>
    </xdr:to>
    <xdr:cxnSp macro="">
      <xdr:nvCxnSpPr>
        <xdr:cNvPr id="406" name="直線コネクタ 405"/>
        <xdr:cNvCxnSpPr/>
      </xdr:nvCxnSpPr>
      <xdr:spPr>
        <a:xfrm flipV="1">
          <a:off x="8750300" y="13357671"/>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123813</xdr:rowOff>
    </xdr:from>
    <xdr:to>
      <xdr:col>45</xdr:col>
      <xdr:colOff>177800</xdr:colOff>
      <xdr:row>77</xdr:row>
      <xdr:rowOff>166388</xdr:rowOff>
    </xdr:to>
    <xdr:cxnSp macro="">
      <xdr:nvCxnSpPr>
        <xdr:cNvPr id="409" name="直線コネクタ 408"/>
        <xdr:cNvCxnSpPr/>
      </xdr:nvCxnSpPr>
      <xdr:spPr>
        <a:xfrm>
          <a:off x="7861300" y="13325463"/>
          <a:ext cx="889000" cy="4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1" name="テキスト ボックス 410"/>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123813</xdr:rowOff>
    </xdr:from>
    <xdr:to>
      <xdr:col>41</xdr:col>
      <xdr:colOff>50800</xdr:colOff>
      <xdr:row>77</xdr:row>
      <xdr:rowOff>164771</xdr:rowOff>
    </xdr:to>
    <xdr:cxnSp macro="">
      <xdr:nvCxnSpPr>
        <xdr:cNvPr id="412" name="直線コネクタ 411"/>
        <xdr:cNvCxnSpPr/>
      </xdr:nvCxnSpPr>
      <xdr:spPr>
        <a:xfrm flipV="1">
          <a:off x="6972300" y="13325463"/>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6" name="テキスト ボックス 415"/>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124978</xdr:rowOff>
    </xdr:from>
    <xdr:to>
      <xdr:col>55</xdr:col>
      <xdr:colOff>50800</xdr:colOff>
      <xdr:row>78</xdr:row>
      <xdr:rowOff>55128</xdr:rowOff>
    </xdr:to>
    <xdr:sp macro="" textlink="">
      <xdr:nvSpPr>
        <xdr:cNvPr id="422" name="楕円 421"/>
        <xdr:cNvSpPr/>
      </xdr:nvSpPr>
      <xdr:spPr>
        <a:xfrm>
          <a:off x="10426700" y="1332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39905</xdr:rowOff>
    </xdr:from>
    <xdr:ext cx="469744" cy="259045"/>
    <xdr:sp macro="" textlink="">
      <xdr:nvSpPr>
        <xdr:cNvPr id="423" name="普通建設事業費 （ うち新規整備　）該当値テキスト"/>
        <xdr:cNvSpPr txBox="1"/>
      </xdr:nvSpPr>
      <xdr:spPr>
        <a:xfrm>
          <a:off x="10528300" y="132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105221</xdr:rowOff>
    </xdr:from>
    <xdr:to>
      <xdr:col>50</xdr:col>
      <xdr:colOff>165100</xdr:colOff>
      <xdr:row>78</xdr:row>
      <xdr:rowOff>35371</xdr:rowOff>
    </xdr:to>
    <xdr:sp macro="" textlink="">
      <xdr:nvSpPr>
        <xdr:cNvPr id="424" name="楕円 423"/>
        <xdr:cNvSpPr/>
      </xdr:nvSpPr>
      <xdr:spPr>
        <a:xfrm>
          <a:off x="9588500" y="133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26498</xdr:rowOff>
    </xdr:from>
    <xdr:ext cx="469744" cy="259045"/>
    <xdr:sp macro="" textlink="">
      <xdr:nvSpPr>
        <xdr:cNvPr id="425" name="テキスト ボックス 424"/>
        <xdr:cNvSpPr txBox="1"/>
      </xdr:nvSpPr>
      <xdr:spPr>
        <a:xfrm>
          <a:off x="9404428" y="1339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115588</xdr:rowOff>
    </xdr:from>
    <xdr:to>
      <xdr:col>46</xdr:col>
      <xdr:colOff>38100</xdr:colOff>
      <xdr:row>78</xdr:row>
      <xdr:rowOff>45738</xdr:rowOff>
    </xdr:to>
    <xdr:sp macro="" textlink="">
      <xdr:nvSpPr>
        <xdr:cNvPr id="426" name="楕円 425"/>
        <xdr:cNvSpPr/>
      </xdr:nvSpPr>
      <xdr:spPr>
        <a:xfrm>
          <a:off x="8699500" y="133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36865</xdr:rowOff>
    </xdr:from>
    <xdr:ext cx="469744" cy="259045"/>
    <xdr:sp macro="" textlink="">
      <xdr:nvSpPr>
        <xdr:cNvPr id="427" name="テキスト ボックス 426"/>
        <xdr:cNvSpPr txBox="1"/>
      </xdr:nvSpPr>
      <xdr:spPr>
        <a:xfrm>
          <a:off x="8515428" y="134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73013</xdr:rowOff>
    </xdr:from>
    <xdr:to>
      <xdr:col>41</xdr:col>
      <xdr:colOff>101600</xdr:colOff>
      <xdr:row>78</xdr:row>
      <xdr:rowOff>3163</xdr:rowOff>
    </xdr:to>
    <xdr:sp macro="" textlink="">
      <xdr:nvSpPr>
        <xdr:cNvPr id="428" name="楕円 427"/>
        <xdr:cNvSpPr/>
      </xdr:nvSpPr>
      <xdr:spPr>
        <a:xfrm>
          <a:off x="7810500" y="132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165740</xdr:rowOff>
    </xdr:from>
    <xdr:ext cx="534377" cy="259045"/>
    <xdr:sp macro="" textlink="">
      <xdr:nvSpPr>
        <xdr:cNvPr id="429" name="テキスト ボックス 428"/>
        <xdr:cNvSpPr txBox="1"/>
      </xdr:nvSpPr>
      <xdr:spPr>
        <a:xfrm>
          <a:off x="7594111" y="133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113971</xdr:rowOff>
    </xdr:from>
    <xdr:to>
      <xdr:col>36</xdr:col>
      <xdr:colOff>165100</xdr:colOff>
      <xdr:row>78</xdr:row>
      <xdr:rowOff>44121</xdr:rowOff>
    </xdr:to>
    <xdr:sp macro="" textlink="">
      <xdr:nvSpPr>
        <xdr:cNvPr id="430" name="楕円 429"/>
        <xdr:cNvSpPr/>
      </xdr:nvSpPr>
      <xdr:spPr>
        <a:xfrm>
          <a:off x="6921500" y="13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35248</xdr:rowOff>
    </xdr:from>
    <xdr:ext cx="469744" cy="259045"/>
    <xdr:sp macro="" textlink="">
      <xdr:nvSpPr>
        <xdr:cNvPr id="431" name="テキスト ボックス 430"/>
        <xdr:cNvSpPr txBox="1"/>
      </xdr:nvSpPr>
      <xdr:spPr>
        <a:xfrm>
          <a:off x="6737428" y="1340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83528</xdr:rowOff>
    </xdr:from>
    <xdr:to>
      <xdr:col>55</xdr:col>
      <xdr:colOff>0</xdr:colOff>
      <xdr:row>95</xdr:row>
      <xdr:rowOff>169075</xdr:rowOff>
    </xdr:to>
    <xdr:cxnSp macro="">
      <xdr:nvCxnSpPr>
        <xdr:cNvPr id="460" name="直線コネクタ 459"/>
        <xdr:cNvCxnSpPr/>
      </xdr:nvCxnSpPr>
      <xdr:spPr>
        <a:xfrm>
          <a:off x="9639300" y="16371278"/>
          <a:ext cx="838200" cy="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83528</xdr:rowOff>
    </xdr:from>
    <xdr:to>
      <xdr:col>50</xdr:col>
      <xdr:colOff>114300</xdr:colOff>
      <xdr:row>95</xdr:row>
      <xdr:rowOff>94551</xdr:rowOff>
    </xdr:to>
    <xdr:cxnSp macro="">
      <xdr:nvCxnSpPr>
        <xdr:cNvPr id="463" name="直線コネクタ 462"/>
        <xdr:cNvCxnSpPr/>
      </xdr:nvCxnSpPr>
      <xdr:spPr>
        <a:xfrm flipV="1">
          <a:off x="8750300" y="16371278"/>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94551</xdr:rowOff>
    </xdr:from>
    <xdr:to>
      <xdr:col>45</xdr:col>
      <xdr:colOff>177800</xdr:colOff>
      <xdr:row>96</xdr:row>
      <xdr:rowOff>48133</xdr:rowOff>
    </xdr:to>
    <xdr:cxnSp macro="">
      <xdr:nvCxnSpPr>
        <xdr:cNvPr id="466" name="直線コネクタ 465"/>
        <xdr:cNvCxnSpPr/>
      </xdr:nvCxnSpPr>
      <xdr:spPr>
        <a:xfrm flipV="1">
          <a:off x="7861300" y="16382301"/>
          <a:ext cx="889000" cy="1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80187</xdr:rowOff>
    </xdr:from>
    <xdr:to>
      <xdr:col>41</xdr:col>
      <xdr:colOff>50800</xdr:colOff>
      <xdr:row>96</xdr:row>
      <xdr:rowOff>48133</xdr:rowOff>
    </xdr:to>
    <xdr:cxnSp macro="">
      <xdr:nvCxnSpPr>
        <xdr:cNvPr id="469" name="直線コネクタ 468"/>
        <xdr:cNvCxnSpPr/>
      </xdr:nvCxnSpPr>
      <xdr:spPr>
        <a:xfrm>
          <a:off x="6972300" y="16367937"/>
          <a:ext cx="889000" cy="1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1" name="テキスト ボックス 470"/>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3" name="テキスト ボックス 472"/>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118275</xdr:rowOff>
    </xdr:from>
    <xdr:to>
      <xdr:col>55</xdr:col>
      <xdr:colOff>50800</xdr:colOff>
      <xdr:row>96</xdr:row>
      <xdr:rowOff>48425</xdr:rowOff>
    </xdr:to>
    <xdr:sp macro="" textlink="">
      <xdr:nvSpPr>
        <xdr:cNvPr id="479" name="楕円 478"/>
        <xdr:cNvSpPr/>
      </xdr:nvSpPr>
      <xdr:spPr>
        <a:xfrm>
          <a:off x="10426700" y="164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141152</xdr:rowOff>
    </xdr:from>
    <xdr:ext cx="534377" cy="259045"/>
    <xdr:sp macro="" textlink="">
      <xdr:nvSpPr>
        <xdr:cNvPr id="480" name="普通建設事業費 （ うち更新整備　）該当値テキスト"/>
        <xdr:cNvSpPr txBox="1"/>
      </xdr:nvSpPr>
      <xdr:spPr>
        <a:xfrm>
          <a:off x="10528300" y="162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32728</xdr:rowOff>
    </xdr:from>
    <xdr:to>
      <xdr:col>50</xdr:col>
      <xdr:colOff>165100</xdr:colOff>
      <xdr:row>95</xdr:row>
      <xdr:rowOff>134328</xdr:rowOff>
    </xdr:to>
    <xdr:sp macro="" textlink="">
      <xdr:nvSpPr>
        <xdr:cNvPr id="481" name="楕円 480"/>
        <xdr:cNvSpPr/>
      </xdr:nvSpPr>
      <xdr:spPr>
        <a:xfrm>
          <a:off x="9588500" y="163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150855</xdr:rowOff>
    </xdr:from>
    <xdr:ext cx="534377" cy="259045"/>
    <xdr:sp macro="" textlink="">
      <xdr:nvSpPr>
        <xdr:cNvPr id="482" name="テキスト ボックス 481"/>
        <xdr:cNvSpPr txBox="1"/>
      </xdr:nvSpPr>
      <xdr:spPr>
        <a:xfrm>
          <a:off x="9372111" y="1609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43751</xdr:rowOff>
    </xdr:from>
    <xdr:to>
      <xdr:col>46</xdr:col>
      <xdr:colOff>38100</xdr:colOff>
      <xdr:row>95</xdr:row>
      <xdr:rowOff>145351</xdr:rowOff>
    </xdr:to>
    <xdr:sp macro="" textlink="">
      <xdr:nvSpPr>
        <xdr:cNvPr id="483" name="楕円 482"/>
        <xdr:cNvSpPr/>
      </xdr:nvSpPr>
      <xdr:spPr>
        <a:xfrm>
          <a:off x="8699500" y="163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161878</xdr:rowOff>
    </xdr:from>
    <xdr:ext cx="534377" cy="259045"/>
    <xdr:sp macro="" textlink="">
      <xdr:nvSpPr>
        <xdr:cNvPr id="484" name="テキスト ボックス 483"/>
        <xdr:cNvSpPr txBox="1"/>
      </xdr:nvSpPr>
      <xdr:spPr>
        <a:xfrm>
          <a:off x="8483111" y="161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168783</xdr:rowOff>
    </xdr:from>
    <xdr:to>
      <xdr:col>41</xdr:col>
      <xdr:colOff>101600</xdr:colOff>
      <xdr:row>96</xdr:row>
      <xdr:rowOff>98933</xdr:rowOff>
    </xdr:to>
    <xdr:sp macro="" textlink="">
      <xdr:nvSpPr>
        <xdr:cNvPr id="485" name="楕円 484"/>
        <xdr:cNvSpPr/>
      </xdr:nvSpPr>
      <xdr:spPr>
        <a:xfrm>
          <a:off x="7810500" y="164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115460</xdr:rowOff>
    </xdr:from>
    <xdr:ext cx="534377" cy="259045"/>
    <xdr:sp macro="" textlink="">
      <xdr:nvSpPr>
        <xdr:cNvPr id="486" name="テキスト ボックス 485"/>
        <xdr:cNvSpPr txBox="1"/>
      </xdr:nvSpPr>
      <xdr:spPr>
        <a:xfrm>
          <a:off x="7594111" y="1623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29387</xdr:rowOff>
    </xdr:from>
    <xdr:to>
      <xdr:col>36</xdr:col>
      <xdr:colOff>165100</xdr:colOff>
      <xdr:row>95</xdr:row>
      <xdr:rowOff>130987</xdr:rowOff>
    </xdr:to>
    <xdr:sp macro="" textlink="">
      <xdr:nvSpPr>
        <xdr:cNvPr id="487" name="楕円 486"/>
        <xdr:cNvSpPr/>
      </xdr:nvSpPr>
      <xdr:spPr>
        <a:xfrm>
          <a:off x="6921500" y="163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147514</xdr:rowOff>
    </xdr:from>
    <xdr:ext cx="534377" cy="259045"/>
    <xdr:sp macro="" textlink="">
      <xdr:nvSpPr>
        <xdr:cNvPr id="488" name="テキスト ボックス 487"/>
        <xdr:cNvSpPr txBox="1"/>
      </xdr:nvSpPr>
      <xdr:spPr>
        <a:xfrm>
          <a:off x="6705111" y="1609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37338</xdr:rowOff>
    </xdr:from>
    <xdr:to>
      <xdr:col>85</xdr:col>
      <xdr:colOff>127000</xdr:colOff>
      <xdr:row>39</xdr:row>
      <xdr:rowOff>41897</xdr:rowOff>
    </xdr:to>
    <xdr:cxnSp macro="">
      <xdr:nvCxnSpPr>
        <xdr:cNvPr id="517" name="直線コネクタ 516"/>
        <xdr:cNvCxnSpPr/>
      </xdr:nvCxnSpPr>
      <xdr:spPr>
        <a:xfrm>
          <a:off x="15481300" y="6723888"/>
          <a:ext cx="8382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37338</xdr:rowOff>
    </xdr:from>
    <xdr:to>
      <xdr:col>81</xdr:col>
      <xdr:colOff>50800</xdr:colOff>
      <xdr:row>39</xdr:row>
      <xdr:rowOff>44386</xdr:rowOff>
    </xdr:to>
    <xdr:cxnSp macro="">
      <xdr:nvCxnSpPr>
        <xdr:cNvPr id="520" name="直線コネクタ 519"/>
        <xdr:cNvCxnSpPr/>
      </xdr:nvCxnSpPr>
      <xdr:spPr>
        <a:xfrm flipV="1">
          <a:off x="14592300" y="672388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27292</xdr:rowOff>
    </xdr:from>
    <xdr:to>
      <xdr:col>76</xdr:col>
      <xdr:colOff>114300</xdr:colOff>
      <xdr:row>39</xdr:row>
      <xdr:rowOff>44386</xdr:rowOff>
    </xdr:to>
    <xdr:cxnSp macro="">
      <xdr:nvCxnSpPr>
        <xdr:cNvPr id="523" name="直線コネクタ 522"/>
        <xdr:cNvCxnSpPr/>
      </xdr:nvCxnSpPr>
      <xdr:spPr>
        <a:xfrm>
          <a:off x="13703300" y="6713842"/>
          <a:ext cx="8890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27292</xdr:rowOff>
    </xdr:from>
    <xdr:to>
      <xdr:col>71</xdr:col>
      <xdr:colOff>177800</xdr:colOff>
      <xdr:row>39</xdr:row>
      <xdr:rowOff>28918</xdr:rowOff>
    </xdr:to>
    <xdr:cxnSp macro="">
      <xdr:nvCxnSpPr>
        <xdr:cNvPr id="526" name="直線コネクタ 525"/>
        <xdr:cNvCxnSpPr/>
      </xdr:nvCxnSpPr>
      <xdr:spPr>
        <a:xfrm flipV="1">
          <a:off x="12814300" y="6713842"/>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162547</xdr:rowOff>
    </xdr:from>
    <xdr:to>
      <xdr:col>85</xdr:col>
      <xdr:colOff>177800</xdr:colOff>
      <xdr:row>39</xdr:row>
      <xdr:rowOff>92697</xdr:rowOff>
    </xdr:to>
    <xdr:sp macro="" textlink="">
      <xdr:nvSpPr>
        <xdr:cNvPr id="536" name="楕円 535"/>
        <xdr:cNvSpPr/>
      </xdr:nvSpPr>
      <xdr:spPr>
        <a:xfrm>
          <a:off x="162687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77474</xdr:rowOff>
    </xdr:from>
    <xdr:ext cx="378565" cy="259045"/>
    <xdr:sp macro="" textlink="">
      <xdr:nvSpPr>
        <xdr:cNvPr id="537" name="災害復旧事業費該当値テキスト"/>
        <xdr:cNvSpPr txBox="1"/>
      </xdr:nvSpPr>
      <xdr:spPr>
        <a:xfrm>
          <a:off x="16370300" y="659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157988</xdr:rowOff>
    </xdr:from>
    <xdr:to>
      <xdr:col>81</xdr:col>
      <xdr:colOff>101600</xdr:colOff>
      <xdr:row>39</xdr:row>
      <xdr:rowOff>88138</xdr:rowOff>
    </xdr:to>
    <xdr:sp macro="" textlink="">
      <xdr:nvSpPr>
        <xdr:cNvPr id="538" name="楕円 537"/>
        <xdr:cNvSpPr/>
      </xdr:nvSpPr>
      <xdr:spPr>
        <a:xfrm>
          <a:off x="15430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79265</xdr:rowOff>
    </xdr:from>
    <xdr:ext cx="378565" cy="259045"/>
    <xdr:sp macro="" textlink="">
      <xdr:nvSpPr>
        <xdr:cNvPr id="539" name="テキスト ボックス 538"/>
        <xdr:cNvSpPr txBox="1"/>
      </xdr:nvSpPr>
      <xdr:spPr>
        <a:xfrm>
          <a:off x="15292017" y="676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165036</xdr:rowOff>
    </xdr:from>
    <xdr:to>
      <xdr:col>76</xdr:col>
      <xdr:colOff>165100</xdr:colOff>
      <xdr:row>39</xdr:row>
      <xdr:rowOff>95186</xdr:rowOff>
    </xdr:to>
    <xdr:sp macro="" textlink="">
      <xdr:nvSpPr>
        <xdr:cNvPr id="540" name="楕円 539"/>
        <xdr:cNvSpPr/>
      </xdr:nvSpPr>
      <xdr:spPr>
        <a:xfrm>
          <a:off x="14541500" y="66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86313</xdr:rowOff>
    </xdr:from>
    <xdr:ext cx="249299" cy="259045"/>
    <xdr:sp macro="" textlink="">
      <xdr:nvSpPr>
        <xdr:cNvPr id="541" name="テキスト ボックス 540"/>
        <xdr:cNvSpPr txBox="1"/>
      </xdr:nvSpPr>
      <xdr:spPr>
        <a:xfrm>
          <a:off x="14467650" y="6772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147942</xdr:rowOff>
    </xdr:from>
    <xdr:to>
      <xdr:col>72</xdr:col>
      <xdr:colOff>38100</xdr:colOff>
      <xdr:row>39</xdr:row>
      <xdr:rowOff>78092</xdr:rowOff>
    </xdr:to>
    <xdr:sp macro="" textlink="">
      <xdr:nvSpPr>
        <xdr:cNvPr id="542" name="楕円 541"/>
        <xdr:cNvSpPr/>
      </xdr:nvSpPr>
      <xdr:spPr>
        <a:xfrm>
          <a:off x="13652500" y="66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69219</xdr:rowOff>
    </xdr:from>
    <xdr:ext cx="469744" cy="259045"/>
    <xdr:sp macro="" textlink="">
      <xdr:nvSpPr>
        <xdr:cNvPr id="543" name="テキスト ボックス 542"/>
        <xdr:cNvSpPr txBox="1"/>
      </xdr:nvSpPr>
      <xdr:spPr>
        <a:xfrm>
          <a:off x="13468428" y="67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149568</xdr:rowOff>
    </xdr:from>
    <xdr:to>
      <xdr:col>67</xdr:col>
      <xdr:colOff>101600</xdr:colOff>
      <xdr:row>39</xdr:row>
      <xdr:rowOff>79718</xdr:rowOff>
    </xdr:to>
    <xdr:sp macro="" textlink="">
      <xdr:nvSpPr>
        <xdr:cNvPr id="544" name="楕円 543"/>
        <xdr:cNvSpPr/>
      </xdr:nvSpPr>
      <xdr:spPr>
        <a:xfrm>
          <a:off x="12763500" y="66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70845</xdr:rowOff>
    </xdr:from>
    <xdr:ext cx="469744" cy="259045"/>
    <xdr:sp macro="" textlink="">
      <xdr:nvSpPr>
        <xdr:cNvPr id="545" name="テキスト ボックス 544"/>
        <xdr:cNvSpPr txBox="1"/>
      </xdr:nvSpPr>
      <xdr:spPr>
        <a:xfrm>
          <a:off x="12579428" y="675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120422</xdr:rowOff>
    </xdr:from>
    <xdr:to>
      <xdr:col>85</xdr:col>
      <xdr:colOff>127000</xdr:colOff>
      <xdr:row>76</xdr:row>
      <xdr:rowOff>138306</xdr:rowOff>
    </xdr:to>
    <xdr:cxnSp macro="">
      <xdr:nvCxnSpPr>
        <xdr:cNvPr id="623" name="直線コネクタ 622"/>
        <xdr:cNvCxnSpPr/>
      </xdr:nvCxnSpPr>
      <xdr:spPr>
        <a:xfrm flipV="1">
          <a:off x="15481300" y="13150622"/>
          <a:ext cx="8382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138306</xdr:rowOff>
    </xdr:from>
    <xdr:to>
      <xdr:col>81</xdr:col>
      <xdr:colOff>50800</xdr:colOff>
      <xdr:row>76</xdr:row>
      <xdr:rowOff>141979</xdr:rowOff>
    </xdr:to>
    <xdr:cxnSp macro="">
      <xdr:nvCxnSpPr>
        <xdr:cNvPr id="626" name="直線コネクタ 625"/>
        <xdr:cNvCxnSpPr/>
      </xdr:nvCxnSpPr>
      <xdr:spPr>
        <a:xfrm flipV="1">
          <a:off x="14592300" y="13168506"/>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8" name="テキスト ボックス 627"/>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131790</xdr:rowOff>
    </xdr:from>
    <xdr:to>
      <xdr:col>76</xdr:col>
      <xdr:colOff>114300</xdr:colOff>
      <xdr:row>76</xdr:row>
      <xdr:rowOff>141979</xdr:rowOff>
    </xdr:to>
    <xdr:cxnSp macro="">
      <xdr:nvCxnSpPr>
        <xdr:cNvPr id="629" name="直線コネクタ 628"/>
        <xdr:cNvCxnSpPr/>
      </xdr:nvCxnSpPr>
      <xdr:spPr>
        <a:xfrm>
          <a:off x="13703300" y="13161990"/>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1" name="テキスト ボックス 630"/>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122890</xdr:rowOff>
    </xdr:from>
    <xdr:to>
      <xdr:col>71</xdr:col>
      <xdr:colOff>177800</xdr:colOff>
      <xdr:row>76</xdr:row>
      <xdr:rowOff>131790</xdr:rowOff>
    </xdr:to>
    <xdr:cxnSp macro="">
      <xdr:nvCxnSpPr>
        <xdr:cNvPr id="632" name="直線コネクタ 631"/>
        <xdr:cNvCxnSpPr/>
      </xdr:nvCxnSpPr>
      <xdr:spPr>
        <a:xfrm>
          <a:off x="12814300" y="13153090"/>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4" name="テキスト ボックス 633"/>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6" name="テキスト ボックス 635"/>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69622</xdr:rowOff>
    </xdr:from>
    <xdr:to>
      <xdr:col>85</xdr:col>
      <xdr:colOff>177800</xdr:colOff>
      <xdr:row>76</xdr:row>
      <xdr:rowOff>171222</xdr:rowOff>
    </xdr:to>
    <xdr:sp macro="" textlink="">
      <xdr:nvSpPr>
        <xdr:cNvPr id="642" name="楕円 641"/>
        <xdr:cNvSpPr/>
      </xdr:nvSpPr>
      <xdr:spPr>
        <a:xfrm>
          <a:off x="16268700" y="130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48049</xdr:rowOff>
    </xdr:from>
    <xdr:ext cx="534377" cy="259045"/>
    <xdr:sp macro="" textlink="">
      <xdr:nvSpPr>
        <xdr:cNvPr id="643" name="公債費該当値テキスト"/>
        <xdr:cNvSpPr txBox="1"/>
      </xdr:nvSpPr>
      <xdr:spPr>
        <a:xfrm>
          <a:off x="16370300" y="1307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87506</xdr:rowOff>
    </xdr:from>
    <xdr:to>
      <xdr:col>81</xdr:col>
      <xdr:colOff>101600</xdr:colOff>
      <xdr:row>77</xdr:row>
      <xdr:rowOff>17656</xdr:rowOff>
    </xdr:to>
    <xdr:sp macro="" textlink="">
      <xdr:nvSpPr>
        <xdr:cNvPr id="644" name="楕円 643"/>
        <xdr:cNvSpPr/>
      </xdr:nvSpPr>
      <xdr:spPr>
        <a:xfrm>
          <a:off x="15430500" y="131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34183</xdr:rowOff>
    </xdr:from>
    <xdr:ext cx="534377" cy="259045"/>
    <xdr:sp macro="" textlink="">
      <xdr:nvSpPr>
        <xdr:cNvPr id="645" name="テキスト ボックス 644"/>
        <xdr:cNvSpPr txBox="1"/>
      </xdr:nvSpPr>
      <xdr:spPr>
        <a:xfrm>
          <a:off x="15214111" y="1289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91179</xdr:rowOff>
    </xdr:from>
    <xdr:to>
      <xdr:col>76</xdr:col>
      <xdr:colOff>165100</xdr:colOff>
      <xdr:row>77</xdr:row>
      <xdr:rowOff>21329</xdr:rowOff>
    </xdr:to>
    <xdr:sp macro="" textlink="">
      <xdr:nvSpPr>
        <xdr:cNvPr id="646" name="楕円 645"/>
        <xdr:cNvSpPr/>
      </xdr:nvSpPr>
      <xdr:spPr>
        <a:xfrm>
          <a:off x="14541500" y="131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37855</xdr:rowOff>
    </xdr:from>
    <xdr:ext cx="534377" cy="259045"/>
    <xdr:sp macro="" textlink="">
      <xdr:nvSpPr>
        <xdr:cNvPr id="647" name="テキスト ボックス 646"/>
        <xdr:cNvSpPr txBox="1"/>
      </xdr:nvSpPr>
      <xdr:spPr>
        <a:xfrm>
          <a:off x="14325111" y="128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80990</xdr:rowOff>
    </xdr:from>
    <xdr:to>
      <xdr:col>72</xdr:col>
      <xdr:colOff>38100</xdr:colOff>
      <xdr:row>77</xdr:row>
      <xdr:rowOff>11140</xdr:rowOff>
    </xdr:to>
    <xdr:sp macro="" textlink="">
      <xdr:nvSpPr>
        <xdr:cNvPr id="648" name="楕円 647"/>
        <xdr:cNvSpPr/>
      </xdr:nvSpPr>
      <xdr:spPr>
        <a:xfrm>
          <a:off x="13652500" y="13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27667</xdr:rowOff>
    </xdr:from>
    <xdr:ext cx="534377" cy="259045"/>
    <xdr:sp macro="" textlink="">
      <xdr:nvSpPr>
        <xdr:cNvPr id="649" name="テキスト ボックス 648"/>
        <xdr:cNvSpPr txBox="1"/>
      </xdr:nvSpPr>
      <xdr:spPr>
        <a:xfrm>
          <a:off x="13436111" y="1288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72090</xdr:rowOff>
    </xdr:from>
    <xdr:to>
      <xdr:col>67</xdr:col>
      <xdr:colOff>101600</xdr:colOff>
      <xdr:row>77</xdr:row>
      <xdr:rowOff>2240</xdr:rowOff>
    </xdr:to>
    <xdr:sp macro="" textlink="">
      <xdr:nvSpPr>
        <xdr:cNvPr id="650" name="楕円 649"/>
        <xdr:cNvSpPr/>
      </xdr:nvSpPr>
      <xdr:spPr>
        <a:xfrm>
          <a:off x="12763500" y="131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18767</xdr:rowOff>
    </xdr:from>
    <xdr:ext cx="534377" cy="259045"/>
    <xdr:sp macro="" textlink="">
      <xdr:nvSpPr>
        <xdr:cNvPr id="651" name="テキスト ボックス 650"/>
        <xdr:cNvSpPr txBox="1"/>
      </xdr:nvSpPr>
      <xdr:spPr>
        <a:xfrm>
          <a:off x="12547111" y="1287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50533</xdr:rowOff>
    </xdr:from>
    <xdr:to>
      <xdr:col>85</xdr:col>
      <xdr:colOff>127000</xdr:colOff>
      <xdr:row>97</xdr:row>
      <xdr:rowOff>131775</xdr:rowOff>
    </xdr:to>
    <xdr:cxnSp macro="">
      <xdr:nvCxnSpPr>
        <xdr:cNvPr id="680" name="直線コネクタ 679"/>
        <xdr:cNvCxnSpPr/>
      </xdr:nvCxnSpPr>
      <xdr:spPr>
        <a:xfrm>
          <a:off x="15481300" y="16681183"/>
          <a:ext cx="838200" cy="8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1" name="積立金平均値テキスト"/>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50533</xdr:rowOff>
    </xdr:from>
    <xdr:to>
      <xdr:col>81</xdr:col>
      <xdr:colOff>50800</xdr:colOff>
      <xdr:row>98</xdr:row>
      <xdr:rowOff>116484</xdr:rowOff>
    </xdr:to>
    <xdr:cxnSp macro="">
      <xdr:nvCxnSpPr>
        <xdr:cNvPr id="683" name="直線コネクタ 682"/>
        <xdr:cNvCxnSpPr/>
      </xdr:nvCxnSpPr>
      <xdr:spPr>
        <a:xfrm flipV="1">
          <a:off x="14592300" y="16681183"/>
          <a:ext cx="889000" cy="2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5" name="テキスト ボックス 684"/>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135573</xdr:rowOff>
    </xdr:from>
    <xdr:to>
      <xdr:col>76</xdr:col>
      <xdr:colOff>114300</xdr:colOff>
      <xdr:row>98</xdr:row>
      <xdr:rowOff>116484</xdr:rowOff>
    </xdr:to>
    <xdr:cxnSp macro="">
      <xdr:nvCxnSpPr>
        <xdr:cNvPr id="686" name="直線コネクタ 685"/>
        <xdr:cNvCxnSpPr/>
      </xdr:nvCxnSpPr>
      <xdr:spPr>
        <a:xfrm>
          <a:off x="13703300" y="16766223"/>
          <a:ext cx="889000" cy="1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88" name="テキスト ボックス 687"/>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135573</xdr:rowOff>
    </xdr:from>
    <xdr:to>
      <xdr:col>71</xdr:col>
      <xdr:colOff>177800</xdr:colOff>
      <xdr:row>98</xdr:row>
      <xdr:rowOff>15900</xdr:rowOff>
    </xdr:to>
    <xdr:cxnSp macro="">
      <xdr:nvCxnSpPr>
        <xdr:cNvPr id="689" name="直線コネクタ 688"/>
        <xdr:cNvCxnSpPr/>
      </xdr:nvCxnSpPr>
      <xdr:spPr>
        <a:xfrm flipV="1">
          <a:off x="12814300" y="16766223"/>
          <a:ext cx="8890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1" name="テキスト ボックス 690"/>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3" name="テキスト ボックス 692"/>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80975</xdr:rowOff>
    </xdr:from>
    <xdr:to>
      <xdr:col>85</xdr:col>
      <xdr:colOff>177800</xdr:colOff>
      <xdr:row>98</xdr:row>
      <xdr:rowOff>11125</xdr:rowOff>
    </xdr:to>
    <xdr:sp macro="" textlink="">
      <xdr:nvSpPr>
        <xdr:cNvPr id="699" name="楕円 698"/>
        <xdr:cNvSpPr/>
      </xdr:nvSpPr>
      <xdr:spPr>
        <a:xfrm>
          <a:off x="16268700" y="167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59402</xdr:rowOff>
    </xdr:from>
    <xdr:ext cx="534377" cy="259045"/>
    <xdr:sp macro="" textlink="">
      <xdr:nvSpPr>
        <xdr:cNvPr id="700" name="積立金該当値テキスト"/>
        <xdr:cNvSpPr txBox="1"/>
      </xdr:nvSpPr>
      <xdr:spPr>
        <a:xfrm>
          <a:off x="16370300" y="166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171183</xdr:rowOff>
    </xdr:from>
    <xdr:to>
      <xdr:col>81</xdr:col>
      <xdr:colOff>101600</xdr:colOff>
      <xdr:row>97</xdr:row>
      <xdr:rowOff>101333</xdr:rowOff>
    </xdr:to>
    <xdr:sp macro="" textlink="">
      <xdr:nvSpPr>
        <xdr:cNvPr id="701" name="楕円 700"/>
        <xdr:cNvSpPr/>
      </xdr:nvSpPr>
      <xdr:spPr>
        <a:xfrm>
          <a:off x="15430500" y="166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117860</xdr:rowOff>
    </xdr:from>
    <xdr:ext cx="534377" cy="259045"/>
    <xdr:sp macro="" textlink="">
      <xdr:nvSpPr>
        <xdr:cNvPr id="702" name="テキスト ボックス 701"/>
        <xdr:cNvSpPr txBox="1"/>
      </xdr:nvSpPr>
      <xdr:spPr>
        <a:xfrm>
          <a:off x="15214111" y="1640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65684</xdr:rowOff>
    </xdr:from>
    <xdr:to>
      <xdr:col>76</xdr:col>
      <xdr:colOff>165100</xdr:colOff>
      <xdr:row>98</xdr:row>
      <xdr:rowOff>167284</xdr:rowOff>
    </xdr:to>
    <xdr:sp macro="" textlink="">
      <xdr:nvSpPr>
        <xdr:cNvPr id="703" name="楕円 702"/>
        <xdr:cNvSpPr/>
      </xdr:nvSpPr>
      <xdr:spPr>
        <a:xfrm>
          <a:off x="14541500" y="168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158411</xdr:rowOff>
    </xdr:from>
    <xdr:ext cx="469744" cy="259045"/>
    <xdr:sp macro="" textlink="">
      <xdr:nvSpPr>
        <xdr:cNvPr id="704" name="テキスト ボックス 703"/>
        <xdr:cNvSpPr txBox="1"/>
      </xdr:nvSpPr>
      <xdr:spPr>
        <a:xfrm>
          <a:off x="14357428" y="169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84773</xdr:rowOff>
    </xdr:from>
    <xdr:to>
      <xdr:col>72</xdr:col>
      <xdr:colOff>38100</xdr:colOff>
      <xdr:row>98</xdr:row>
      <xdr:rowOff>14923</xdr:rowOff>
    </xdr:to>
    <xdr:sp macro="" textlink="">
      <xdr:nvSpPr>
        <xdr:cNvPr id="705" name="楕円 704"/>
        <xdr:cNvSpPr/>
      </xdr:nvSpPr>
      <xdr:spPr>
        <a:xfrm>
          <a:off x="13652500" y="16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31450</xdr:rowOff>
    </xdr:from>
    <xdr:ext cx="534377" cy="259045"/>
    <xdr:sp macro="" textlink="">
      <xdr:nvSpPr>
        <xdr:cNvPr id="706" name="テキスト ボックス 705"/>
        <xdr:cNvSpPr txBox="1"/>
      </xdr:nvSpPr>
      <xdr:spPr>
        <a:xfrm>
          <a:off x="13436111" y="16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136550</xdr:rowOff>
    </xdr:from>
    <xdr:to>
      <xdr:col>67</xdr:col>
      <xdr:colOff>101600</xdr:colOff>
      <xdr:row>98</xdr:row>
      <xdr:rowOff>66700</xdr:rowOff>
    </xdr:to>
    <xdr:sp macro="" textlink="">
      <xdr:nvSpPr>
        <xdr:cNvPr id="707" name="楕円 706"/>
        <xdr:cNvSpPr/>
      </xdr:nvSpPr>
      <xdr:spPr>
        <a:xfrm>
          <a:off x="12763500" y="167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57827</xdr:rowOff>
    </xdr:from>
    <xdr:ext cx="534377" cy="259045"/>
    <xdr:sp macro="" textlink="">
      <xdr:nvSpPr>
        <xdr:cNvPr id="708" name="テキスト ボックス 707"/>
        <xdr:cNvSpPr txBox="1"/>
      </xdr:nvSpPr>
      <xdr:spPr>
        <a:xfrm>
          <a:off x="12547111" y="1685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114554</xdr:rowOff>
    </xdr:from>
    <xdr:to>
      <xdr:col>116</xdr:col>
      <xdr:colOff>63500</xdr:colOff>
      <xdr:row>36</xdr:row>
      <xdr:rowOff>133985</xdr:rowOff>
    </xdr:to>
    <xdr:cxnSp macro="">
      <xdr:nvCxnSpPr>
        <xdr:cNvPr id="735" name="直線コネクタ 734"/>
        <xdr:cNvCxnSpPr/>
      </xdr:nvCxnSpPr>
      <xdr:spPr>
        <a:xfrm>
          <a:off x="21323300" y="6286754"/>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6" name="投資及び出資金平均値テキスト"/>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97272</xdr:rowOff>
    </xdr:from>
    <xdr:to>
      <xdr:col>111</xdr:col>
      <xdr:colOff>177800</xdr:colOff>
      <xdr:row>36</xdr:row>
      <xdr:rowOff>114554</xdr:rowOff>
    </xdr:to>
    <xdr:cxnSp macro="">
      <xdr:nvCxnSpPr>
        <xdr:cNvPr id="738" name="直線コネクタ 737"/>
        <xdr:cNvCxnSpPr/>
      </xdr:nvCxnSpPr>
      <xdr:spPr>
        <a:xfrm>
          <a:off x="20434300" y="6269472"/>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0" name="テキスト ボックス 739"/>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93706</xdr:rowOff>
    </xdr:from>
    <xdr:to>
      <xdr:col>107</xdr:col>
      <xdr:colOff>50800</xdr:colOff>
      <xdr:row>36</xdr:row>
      <xdr:rowOff>97272</xdr:rowOff>
    </xdr:to>
    <xdr:cxnSp macro="">
      <xdr:nvCxnSpPr>
        <xdr:cNvPr id="741" name="直線コネクタ 740"/>
        <xdr:cNvCxnSpPr/>
      </xdr:nvCxnSpPr>
      <xdr:spPr>
        <a:xfrm>
          <a:off x="19545300" y="6265906"/>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3" name="テキスト ボックス 742"/>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93706</xdr:rowOff>
    </xdr:from>
    <xdr:to>
      <xdr:col>102</xdr:col>
      <xdr:colOff>114300</xdr:colOff>
      <xdr:row>37</xdr:row>
      <xdr:rowOff>123561</xdr:rowOff>
    </xdr:to>
    <xdr:cxnSp macro="">
      <xdr:nvCxnSpPr>
        <xdr:cNvPr id="744" name="直線コネクタ 743"/>
        <xdr:cNvCxnSpPr/>
      </xdr:nvCxnSpPr>
      <xdr:spPr>
        <a:xfrm flipV="1">
          <a:off x="18656300" y="6265906"/>
          <a:ext cx="889000" cy="20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6" name="テキスト ボックス 745"/>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48" name="テキスト ボックス 747"/>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83185</xdr:rowOff>
    </xdr:from>
    <xdr:to>
      <xdr:col>116</xdr:col>
      <xdr:colOff>114300</xdr:colOff>
      <xdr:row>37</xdr:row>
      <xdr:rowOff>13335</xdr:rowOff>
    </xdr:to>
    <xdr:sp macro="" textlink="">
      <xdr:nvSpPr>
        <xdr:cNvPr id="754" name="楕円 753"/>
        <xdr:cNvSpPr/>
      </xdr:nvSpPr>
      <xdr:spPr>
        <a:xfrm>
          <a:off x="221107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106062</xdr:rowOff>
    </xdr:from>
    <xdr:ext cx="469744" cy="259045"/>
    <xdr:sp macro="" textlink="">
      <xdr:nvSpPr>
        <xdr:cNvPr id="755" name="投資及び出資金該当値テキスト"/>
        <xdr:cNvSpPr txBox="1"/>
      </xdr:nvSpPr>
      <xdr:spPr>
        <a:xfrm>
          <a:off x="22212300" y="61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63754</xdr:rowOff>
    </xdr:from>
    <xdr:to>
      <xdr:col>112</xdr:col>
      <xdr:colOff>38100</xdr:colOff>
      <xdr:row>36</xdr:row>
      <xdr:rowOff>165354</xdr:rowOff>
    </xdr:to>
    <xdr:sp macro="" textlink="">
      <xdr:nvSpPr>
        <xdr:cNvPr id="756" name="楕円 755"/>
        <xdr:cNvSpPr/>
      </xdr:nvSpPr>
      <xdr:spPr>
        <a:xfrm>
          <a:off x="21272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10431</xdr:rowOff>
    </xdr:from>
    <xdr:ext cx="469744" cy="259045"/>
    <xdr:sp macro="" textlink="">
      <xdr:nvSpPr>
        <xdr:cNvPr id="757" name="テキスト ボックス 756"/>
        <xdr:cNvSpPr txBox="1"/>
      </xdr:nvSpPr>
      <xdr:spPr>
        <a:xfrm>
          <a:off x="21088428"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46472</xdr:rowOff>
    </xdr:from>
    <xdr:to>
      <xdr:col>107</xdr:col>
      <xdr:colOff>101600</xdr:colOff>
      <xdr:row>36</xdr:row>
      <xdr:rowOff>148072</xdr:rowOff>
    </xdr:to>
    <xdr:sp macro="" textlink="">
      <xdr:nvSpPr>
        <xdr:cNvPr id="758" name="楕円 757"/>
        <xdr:cNvSpPr/>
      </xdr:nvSpPr>
      <xdr:spPr>
        <a:xfrm>
          <a:off x="20383500" y="621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164599</xdr:rowOff>
    </xdr:from>
    <xdr:ext cx="469744" cy="259045"/>
    <xdr:sp macro="" textlink="">
      <xdr:nvSpPr>
        <xdr:cNvPr id="759" name="テキスト ボックス 758"/>
        <xdr:cNvSpPr txBox="1"/>
      </xdr:nvSpPr>
      <xdr:spPr>
        <a:xfrm>
          <a:off x="20199428" y="599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42906</xdr:rowOff>
    </xdr:from>
    <xdr:to>
      <xdr:col>102</xdr:col>
      <xdr:colOff>165100</xdr:colOff>
      <xdr:row>36</xdr:row>
      <xdr:rowOff>144506</xdr:rowOff>
    </xdr:to>
    <xdr:sp macro="" textlink="">
      <xdr:nvSpPr>
        <xdr:cNvPr id="760" name="楕円 759"/>
        <xdr:cNvSpPr/>
      </xdr:nvSpPr>
      <xdr:spPr>
        <a:xfrm>
          <a:off x="19494500" y="62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161033</xdr:rowOff>
    </xdr:from>
    <xdr:ext cx="469744" cy="259045"/>
    <xdr:sp macro="" textlink="">
      <xdr:nvSpPr>
        <xdr:cNvPr id="761" name="テキスト ボックス 760"/>
        <xdr:cNvSpPr txBox="1"/>
      </xdr:nvSpPr>
      <xdr:spPr>
        <a:xfrm>
          <a:off x="19310428" y="599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72761</xdr:rowOff>
    </xdr:from>
    <xdr:to>
      <xdr:col>98</xdr:col>
      <xdr:colOff>38100</xdr:colOff>
      <xdr:row>38</xdr:row>
      <xdr:rowOff>2911</xdr:rowOff>
    </xdr:to>
    <xdr:sp macro="" textlink="">
      <xdr:nvSpPr>
        <xdr:cNvPr id="762" name="楕円 761"/>
        <xdr:cNvSpPr/>
      </xdr:nvSpPr>
      <xdr:spPr>
        <a:xfrm>
          <a:off x="18605500" y="641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19438</xdr:rowOff>
    </xdr:from>
    <xdr:ext cx="469744" cy="259045"/>
    <xdr:sp macro="" textlink="">
      <xdr:nvSpPr>
        <xdr:cNvPr id="763" name="テキスト ボックス 762"/>
        <xdr:cNvSpPr txBox="1"/>
      </xdr:nvSpPr>
      <xdr:spPr>
        <a:xfrm>
          <a:off x="18421428" y="619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61107</xdr:rowOff>
    </xdr:from>
    <xdr:to>
      <xdr:col>116</xdr:col>
      <xdr:colOff>63500</xdr:colOff>
      <xdr:row>57</xdr:row>
      <xdr:rowOff>140477</xdr:rowOff>
    </xdr:to>
    <xdr:cxnSp macro="">
      <xdr:nvCxnSpPr>
        <xdr:cNvPr id="790" name="直線コネクタ 789"/>
        <xdr:cNvCxnSpPr/>
      </xdr:nvCxnSpPr>
      <xdr:spPr>
        <a:xfrm>
          <a:off x="21323300" y="9833757"/>
          <a:ext cx="8382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61107</xdr:rowOff>
    </xdr:from>
    <xdr:to>
      <xdr:col>111</xdr:col>
      <xdr:colOff>177800</xdr:colOff>
      <xdr:row>57</xdr:row>
      <xdr:rowOff>118669</xdr:rowOff>
    </xdr:to>
    <xdr:cxnSp macro="">
      <xdr:nvCxnSpPr>
        <xdr:cNvPr id="793" name="直線コネクタ 792"/>
        <xdr:cNvCxnSpPr/>
      </xdr:nvCxnSpPr>
      <xdr:spPr>
        <a:xfrm flipV="1">
          <a:off x="20434300" y="9833757"/>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110530</xdr:rowOff>
    </xdr:from>
    <xdr:to>
      <xdr:col>107</xdr:col>
      <xdr:colOff>50800</xdr:colOff>
      <xdr:row>57</xdr:row>
      <xdr:rowOff>118669</xdr:rowOff>
    </xdr:to>
    <xdr:cxnSp macro="">
      <xdr:nvCxnSpPr>
        <xdr:cNvPr id="796" name="直線コネクタ 795"/>
        <xdr:cNvCxnSpPr/>
      </xdr:nvCxnSpPr>
      <xdr:spPr>
        <a:xfrm>
          <a:off x="19545300" y="9883180"/>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82504</xdr:rowOff>
    </xdr:from>
    <xdr:to>
      <xdr:col>102</xdr:col>
      <xdr:colOff>114300</xdr:colOff>
      <xdr:row>57</xdr:row>
      <xdr:rowOff>110530</xdr:rowOff>
    </xdr:to>
    <xdr:cxnSp macro="">
      <xdr:nvCxnSpPr>
        <xdr:cNvPr id="799" name="直線コネクタ 798"/>
        <xdr:cNvCxnSpPr/>
      </xdr:nvCxnSpPr>
      <xdr:spPr>
        <a:xfrm>
          <a:off x="18656300" y="9855154"/>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1" name="テキスト ボックス 800"/>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3" name="テキスト ボックス 802"/>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89677</xdr:rowOff>
    </xdr:from>
    <xdr:to>
      <xdr:col>116</xdr:col>
      <xdr:colOff>114300</xdr:colOff>
      <xdr:row>58</xdr:row>
      <xdr:rowOff>19827</xdr:rowOff>
    </xdr:to>
    <xdr:sp macro="" textlink="">
      <xdr:nvSpPr>
        <xdr:cNvPr id="809" name="楕円 808"/>
        <xdr:cNvSpPr/>
      </xdr:nvSpPr>
      <xdr:spPr>
        <a:xfrm>
          <a:off x="22110700" y="98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68104</xdr:rowOff>
    </xdr:from>
    <xdr:ext cx="469744" cy="259045"/>
    <xdr:sp macro="" textlink="">
      <xdr:nvSpPr>
        <xdr:cNvPr id="810" name="貸付金該当値テキスト"/>
        <xdr:cNvSpPr txBox="1"/>
      </xdr:nvSpPr>
      <xdr:spPr>
        <a:xfrm>
          <a:off x="22212300" y="984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10307</xdr:rowOff>
    </xdr:from>
    <xdr:to>
      <xdr:col>112</xdr:col>
      <xdr:colOff>38100</xdr:colOff>
      <xdr:row>57</xdr:row>
      <xdr:rowOff>111907</xdr:rowOff>
    </xdr:to>
    <xdr:sp macro="" textlink="">
      <xdr:nvSpPr>
        <xdr:cNvPr id="811" name="楕円 810"/>
        <xdr:cNvSpPr/>
      </xdr:nvSpPr>
      <xdr:spPr>
        <a:xfrm>
          <a:off x="21272500" y="97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103034</xdr:rowOff>
    </xdr:from>
    <xdr:ext cx="469744" cy="259045"/>
    <xdr:sp macro="" textlink="">
      <xdr:nvSpPr>
        <xdr:cNvPr id="812" name="テキスト ボックス 811"/>
        <xdr:cNvSpPr txBox="1"/>
      </xdr:nvSpPr>
      <xdr:spPr>
        <a:xfrm>
          <a:off x="21088428" y="987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67869</xdr:rowOff>
    </xdr:from>
    <xdr:to>
      <xdr:col>107</xdr:col>
      <xdr:colOff>101600</xdr:colOff>
      <xdr:row>57</xdr:row>
      <xdr:rowOff>169469</xdr:rowOff>
    </xdr:to>
    <xdr:sp macro="" textlink="">
      <xdr:nvSpPr>
        <xdr:cNvPr id="813" name="楕円 812"/>
        <xdr:cNvSpPr/>
      </xdr:nvSpPr>
      <xdr:spPr>
        <a:xfrm>
          <a:off x="20383500" y="98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160596</xdr:rowOff>
    </xdr:from>
    <xdr:ext cx="469744" cy="259045"/>
    <xdr:sp macro="" textlink="">
      <xdr:nvSpPr>
        <xdr:cNvPr id="814" name="テキスト ボックス 813"/>
        <xdr:cNvSpPr txBox="1"/>
      </xdr:nvSpPr>
      <xdr:spPr>
        <a:xfrm>
          <a:off x="20199428" y="993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59730</xdr:rowOff>
    </xdr:from>
    <xdr:to>
      <xdr:col>102</xdr:col>
      <xdr:colOff>165100</xdr:colOff>
      <xdr:row>57</xdr:row>
      <xdr:rowOff>161330</xdr:rowOff>
    </xdr:to>
    <xdr:sp macro="" textlink="">
      <xdr:nvSpPr>
        <xdr:cNvPr id="815" name="楕円 814"/>
        <xdr:cNvSpPr/>
      </xdr:nvSpPr>
      <xdr:spPr>
        <a:xfrm>
          <a:off x="19494500" y="98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152457</xdr:rowOff>
    </xdr:from>
    <xdr:ext cx="469744" cy="259045"/>
    <xdr:sp macro="" textlink="">
      <xdr:nvSpPr>
        <xdr:cNvPr id="816" name="テキスト ボックス 815"/>
        <xdr:cNvSpPr txBox="1"/>
      </xdr:nvSpPr>
      <xdr:spPr>
        <a:xfrm>
          <a:off x="19310428" y="99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31704</xdr:rowOff>
    </xdr:from>
    <xdr:to>
      <xdr:col>98</xdr:col>
      <xdr:colOff>38100</xdr:colOff>
      <xdr:row>57</xdr:row>
      <xdr:rowOff>133304</xdr:rowOff>
    </xdr:to>
    <xdr:sp macro="" textlink="">
      <xdr:nvSpPr>
        <xdr:cNvPr id="817" name="楕円 816"/>
        <xdr:cNvSpPr/>
      </xdr:nvSpPr>
      <xdr:spPr>
        <a:xfrm>
          <a:off x="18605500" y="9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124431</xdr:rowOff>
    </xdr:from>
    <xdr:ext cx="469744" cy="259045"/>
    <xdr:sp macro="" textlink="">
      <xdr:nvSpPr>
        <xdr:cNvPr id="818" name="テキスト ボックス 817"/>
        <xdr:cNvSpPr txBox="1"/>
      </xdr:nvSpPr>
      <xdr:spPr>
        <a:xfrm>
          <a:off x="18421428" y="989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47537</xdr:rowOff>
    </xdr:from>
    <xdr:to>
      <xdr:col>116</xdr:col>
      <xdr:colOff>63500</xdr:colOff>
      <xdr:row>77</xdr:row>
      <xdr:rowOff>102667</xdr:rowOff>
    </xdr:to>
    <xdr:cxnSp macro="">
      <xdr:nvCxnSpPr>
        <xdr:cNvPr id="848" name="直線コネクタ 847"/>
        <xdr:cNvCxnSpPr/>
      </xdr:nvCxnSpPr>
      <xdr:spPr>
        <a:xfrm flipV="1">
          <a:off x="21323300" y="13249187"/>
          <a:ext cx="8382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49" name="繰出金平均値テキスト"/>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65709</xdr:rowOff>
    </xdr:from>
    <xdr:to>
      <xdr:col>111</xdr:col>
      <xdr:colOff>177800</xdr:colOff>
      <xdr:row>77</xdr:row>
      <xdr:rowOff>102667</xdr:rowOff>
    </xdr:to>
    <xdr:cxnSp macro="">
      <xdr:nvCxnSpPr>
        <xdr:cNvPr id="851" name="直線コネクタ 850"/>
        <xdr:cNvCxnSpPr/>
      </xdr:nvCxnSpPr>
      <xdr:spPr>
        <a:xfrm>
          <a:off x="20434300" y="13267359"/>
          <a:ext cx="8890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3" name="テキスト ボックス 852"/>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65709</xdr:rowOff>
    </xdr:from>
    <xdr:to>
      <xdr:col>107</xdr:col>
      <xdr:colOff>50800</xdr:colOff>
      <xdr:row>77</xdr:row>
      <xdr:rowOff>93447</xdr:rowOff>
    </xdr:to>
    <xdr:cxnSp macro="">
      <xdr:nvCxnSpPr>
        <xdr:cNvPr id="854" name="直線コネクタ 853"/>
        <xdr:cNvCxnSpPr/>
      </xdr:nvCxnSpPr>
      <xdr:spPr>
        <a:xfrm flipV="1">
          <a:off x="19545300" y="13267359"/>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6" name="テキスト ボックス 855"/>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61937</xdr:rowOff>
    </xdr:from>
    <xdr:to>
      <xdr:col>102</xdr:col>
      <xdr:colOff>114300</xdr:colOff>
      <xdr:row>77</xdr:row>
      <xdr:rowOff>93447</xdr:rowOff>
    </xdr:to>
    <xdr:cxnSp macro="">
      <xdr:nvCxnSpPr>
        <xdr:cNvPr id="857" name="直線コネクタ 856"/>
        <xdr:cNvCxnSpPr/>
      </xdr:nvCxnSpPr>
      <xdr:spPr>
        <a:xfrm>
          <a:off x="18656300" y="13092137"/>
          <a:ext cx="889000" cy="20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59" name="テキスト ボックス 858"/>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1" name="テキスト ボックス 860"/>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168187</xdr:rowOff>
    </xdr:from>
    <xdr:to>
      <xdr:col>116</xdr:col>
      <xdr:colOff>114300</xdr:colOff>
      <xdr:row>77</xdr:row>
      <xdr:rowOff>98337</xdr:rowOff>
    </xdr:to>
    <xdr:sp macro="" textlink="">
      <xdr:nvSpPr>
        <xdr:cNvPr id="867" name="楕円 866"/>
        <xdr:cNvSpPr/>
      </xdr:nvSpPr>
      <xdr:spPr>
        <a:xfrm>
          <a:off x="22110700" y="131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146614</xdr:rowOff>
    </xdr:from>
    <xdr:ext cx="534377" cy="259045"/>
    <xdr:sp macro="" textlink="">
      <xdr:nvSpPr>
        <xdr:cNvPr id="868" name="繰出金該当値テキスト"/>
        <xdr:cNvSpPr txBox="1"/>
      </xdr:nvSpPr>
      <xdr:spPr>
        <a:xfrm>
          <a:off x="22212300" y="131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51867</xdr:rowOff>
    </xdr:from>
    <xdr:to>
      <xdr:col>112</xdr:col>
      <xdr:colOff>38100</xdr:colOff>
      <xdr:row>77</xdr:row>
      <xdr:rowOff>153467</xdr:rowOff>
    </xdr:to>
    <xdr:sp macro="" textlink="">
      <xdr:nvSpPr>
        <xdr:cNvPr id="869" name="楕円 868"/>
        <xdr:cNvSpPr/>
      </xdr:nvSpPr>
      <xdr:spPr>
        <a:xfrm>
          <a:off x="21272500" y="132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144594</xdr:rowOff>
    </xdr:from>
    <xdr:ext cx="534377" cy="259045"/>
    <xdr:sp macro="" textlink="">
      <xdr:nvSpPr>
        <xdr:cNvPr id="870" name="テキスト ボックス 869"/>
        <xdr:cNvSpPr txBox="1"/>
      </xdr:nvSpPr>
      <xdr:spPr>
        <a:xfrm>
          <a:off x="21056111" y="133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14909</xdr:rowOff>
    </xdr:from>
    <xdr:to>
      <xdr:col>107</xdr:col>
      <xdr:colOff>101600</xdr:colOff>
      <xdr:row>77</xdr:row>
      <xdr:rowOff>116509</xdr:rowOff>
    </xdr:to>
    <xdr:sp macro="" textlink="">
      <xdr:nvSpPr>
        <xdr:cNvPr id="871" name="楕円 870"/>
        <xdr:cNvSpPr/>
      </xdr:nvSpPr>
      <xdr:spPr>
        <a:xfrm>
          <a:off x="20383500" y="132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107636</xdr:rowOff>
    </xdr:from>
    <xdr:ext cx="534377" cy="259045"/>
    <xdr:sp macro="" textlink="">
      <xdr:nvSpPr>
        <xdr:cNvPr id="872" name="テキスト ボックス 871"/>
        <xdr:cNvSpPr txBox="1"/>
      </xdr:nvSpPr>
      <xdr:spPr>
        <a:xfrm>
          <a:off x="20167111" y="133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42647</xdr:rowOff>
    </xdr:from>
    <xdr:to>
      <xdr:col>102</xdr:col>
      <xdr:colOff>165100</xdr:colOff>
      <xdr:row>77</xdr:row>
      <xdr:rowOff>144247</xdr:rowOff>
    </xdr:to>
    <xdr:sp macro="" textlink="">
      <xdr:nvSpPr>
        <xdr:cNvPr id="873" name="楕円 872"/>
        <xdr:cNvSpPr/>
      </xdr:nvSpPr>
      <xdr:spPr>
        <a:xfrm>
          <a:off x="19494500" y="132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135374</xdr:rowOff>
    </xdr:from>
    <xdr:ext cx="534377" cy="259045"/>
    <xdr:sp macro="" textlink="">
      <xdr:nvSpPr>
        <xdr:cNvPr id="874" name="テキスト ボックス 873"/>
        <xdr:cNvSpPr txBox="1"/>
      </xdr:nvSpPr>
      <xdr:spPr>
        <a:xfrm>
          <a:off x="19278111" y="133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11137</xdr:rowOff>
    </xdr:from>
    <xdr:to>
      <xdr:col>98</xdr:col>
      <xdr:colOff>38100</xdr:colOff>
      <xdr:row>76</xdr:row>
      <xdr:rowOff>112737</xdr:rowOff>
    </xdr:to>
    <xdr:sp macro="" textlink="">
      <xdr:nvSpPr>
        <xdr:cNvPr id="875" name="楕円 874"/>
        <xdr:cNvSpPr/>
      </xdr:nvSpPr>
      <xdr:spPr>
        <a:xfrm>
          <a:off x="18605500" y="130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103864</xdr:rowOff>
    </xdr:from>
    <xdr:ext cx="534377" cy="259045"/>
    <xdr:sp macro="" textlink="">
      <xdr:nvSpPr>
        <xdr:cNvPr id="876" name="テキスト ボックス 875"/>
        <xdr:cNvSpPr txBox="1"/>
      </xdr:nvSpPr>
      <xdr:spPr>
        <a:xfrm>
          <a:off x="18389111" y="131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116,967</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22,814</a:t>
          </a:r>
          <a:r>
            <a:rPr kumimoji="1" lang="ja-JP" altLang="en-US" sz="1300">
              <a:latin typeface="ＭＳ Ｐゴシック" panose="020B0600070205080204" pitchFamily="50" charset="-128"/>
              <a:ea typeface="ＭＳ Ｐゴシック" panose="020B0600070205080204" pitchFamily="50" charset="-128"/>
            </a:rPr>
            <a:t>円増加した。これは、子育て世帯に対する臨時特別給付金や生活支援特別給付金の増加、住民税非課税世帯等臨時特別給付金の皆増が主な要因である。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99,545</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15,679</a:t>
          </a:r>
          <a:r>
            <a:rPr kumimoji="1" lang="ja-JP" altLang="en-US" sz="1300">
              <a:latin typeface="ＭＳ Ｐゴシック" panose="020B0600070205080204" pitchFamily="50" charset="-128"/>
              <a:ea typeface="ＭＳ Ｐゴシック" panose="020B0600070205080204" pitchFamily="50" charset="-128"/>
            </a:rPr>
            <a:t>円増加した。これは、新型コロナウイルスワクチン接種関連経費や、ふるさと納税の受入に係るシステム利用手数料等の増加が主な要因である。</a:t>
          </a:r>
        </a:p>
        <a:p>
          <a:r>
            <a:rPr kumimoji="1" lang="ja-JP" altLang="en-US" sz="1300">
              <a:latin typeface="ＭＳ Ｐゴシック" panose="020B0600070205080204" pitchFamily="50" charset="-128"/>
              <a:ea typeface="ＭＳ Ｐゴシック" panose="020B0600070205080204" pitchFamily="50" charset="-128"/>
            </a:rPr>
            <a:t>補助費等は、住民一人あたり</a:t>
          </a:r>
          <a:r>
            <a:rPr kumimoji="1" lang="en-US" altLang="ja-JP" sz="1300">
              <a:latin typeface="ＭＳ Ｐゴシック" panose="020B0600070205080204" pitchFamily="50" charset="-128"/>
              <a:ea typeface="ＭＳ Ｐゴシック" panose="020B0600070205080204" pitchFamily="50" charset="-128"/>
            </a:rPr>
            <a:t>88,715</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91,098</a:t>
          </a:r>
          <a:r>
            <a:rPr kumimoji="1" lang="ja-JP" altLang="en-US" sz="1300">
              <a:latin typeface="ＭＳ Ｐゴシック" panose="020B0600070205080204" pitchFamily="50" charset="-128"/>
              <a:ea typeface="ＭＳ Ｐゴシック" panose="020B0600070205080204" pitchFamily="50" charset="-128"/>
            </a:rPr>
            <a:t>円減少した。これは、新型コロナウイルス感染症対策に係る経費である特別定額給付金や、飲食店、公共交通事業者への補助金の減少が主な要因である。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普通建設事業費は、一人当たり</a:t>
          </a:r>
          <a:r>
            <a:rPr kumimoji="1" lang="en-US" altLang="ja-JP" sz="1300">
              <a:latin typeface="ＭＳ Ｐゴシック" panose="020B0600070205080204" pitchFamily="50" charset="-128"/>
              <a:ea typeface="ＭＳ Ｐゴシック" panose="020B0600070205080204" pitchFamily="50" charset="-128"/>
            </a:rPr>
            <a:t>60,469</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7,986</a:t>
          </a:r>
          <a:r>
            <a:rPr kumimoji="1" lang="ja-JP" altLang="en-US" sz="1300">
              <a:latin typeface="ＭＳ Ｐゴシック" panose="020B0600070205080204" pitchFamily="50" charset="-128"/>
              <a:ea typeface="ＭＳ Ｐゴシック" panose="020B0600070205080204" pitchFamily="50" charset="-128"/>
            </a:rPr>
            <a:t>円減少した。これは、介護施設等整備事業補助金の減少や、道の駅「はなまき西南」の整備完了による皆減が主な要因である。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20,124</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6,397</a:t>
          </a:r>
          <a:r>
            <a:rPr kumimoji="1" lang="ja-JP" altLang="en-US" sz="1300">
              <a:latin typeface="ＭＳ Ｐゴシック" panose="020B0600070205080204" pitchFamily="50" charset="-128"/>
              <a:ea typeface="ＭＳ Ｐゴシック" panose="020B0600070205080204" pitchFamily="50" charset="-128"/>
            </a:rPr>
            <a:t>円減少した。これは、まちづくり基金、森林環境譲与税基金への積立金の減少が主な要因である。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93,493
93,055
908.39
58,733,269
55,977,366
2,108,767
29,145,615
55,970,657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125984</xdr:rowOff>
    </xdr:from>
    <xdr:to>
      <xdr:col>24</xdr:col>
      <xdr:colOff>63500</xdr:colOff>
      <xdr:row>36</xdr:row>
      <xdr:rowOff>132842</xdr:rowOff>
    </xdr:to>
    <xdr:cxnSp macro="">
      <xdr:nvCxnSpPr>
        <xdr:cNvPr id="59" name="直線コネクタ 58"/>
        <xdr:cNvCxnSpPr/>
      </xdr:nvCxnSpPr>
      <xdr:spPr>
        <a:xfrm>
          <a:off x="3797300" y="629818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75692</xdr:rowOff>
    </xdr:from>
    <xdr:to>
      <xdr:col>19</xdr:col>
      <xdr:colOff>177800</xdr:colOff>
      <xdr:row>36</xdr:row>
      <xdr:rowOff>125984</xdr:rowOff>
    </xdr:to>
    <xdr:cxnSp macro="">
      <xdr:nvCxnSpPr>
        <xdr:cNvPr id="62" name="直線コネクタ 61"/>
        <xdr:cNvCxnSpPr/>
      </xdr:nvCxnSpPr>
      <xdr:spPr>
        <a:xfrm>
          <a:off x="2908300" y="62478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75692</xdr:rowOff>
    </xdr:from>
    <xdr:to>
      <xdr:col>15</xdr:col>
      <xdr:colOff>50800</xdr:colOff>
      <xdr:row>36</xdr:row>
      <xdr:rowOff>157531</xdr:rowOff>
    </xdr:to>
    <xdr:cxnSp macro="">
      <xdr:nvCxnSpPr>
        <xdr:cNvPr id="65" name="直線コネクタ 64"/>
        <xdr:cNvCxnSpPr/>
      </xdr:nvCxnSpPr>
      <xdr:spPr>
        <a:xfrm flipV="1">
          <a:off x="2019300" y="624789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157531</xdr:rowOff>
    </xdr:from>
    <xdr:to>
      <xdr:col>10</xdr:col>
      <xdr:colOff>114300</xdr:colOff>
      <xdr:row>37</xdr:row>
      <xdr:rowOff>6655</xdr:rowOff>
    </xdr:to>
    <xdr:cxnSp macro="">
      <xdr:nvCxnSpPr>
        <xdr:cNvPr id="68" name="直線コネクタ 67"/>
        <xdr:cNvCxnSpPr/>
      </xdr:nvCxnSpPr>
      <xdr:spPr>
        <a:xfrm flipV="1">
          <a:off x="1130300" y="632973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82042</xdr:rowOff>
    </xdr:from>
    <xdr:to>
      <xdr:col>24</xdr:col>
      <xdr:colOff>114300</xdr:colOff>
      <xdr:row>37</xdr:row>
      <xdr:rowOff>12192</xdr:rowOff>
    </xdr:to>
    <xdr:sp macro="" textlink="">
      <xdr:nvSpPr>
        <xdr:cNvPr id="78" name="楕円 77"/>
        <xdr:cNvSpPr/>
      </xdr:nvSpPr>
      <xdr:spPr>
        <a:xfrm>
          <a:off x="4584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60469</xdr:rowOff>
    </xdr:from>
    <xdr:ext cx="469744" cy="259045"/>
    <xdr:sp macro="" textlink="">
      <xdr:nvSpPr>
        <xdr:cNvPr id="79" name="議会費該当値テキスト"/>
        <xdr:cNvSpPr txBox="1"/>
      </xdr:nvSpPr>
      <xdr:spPr>
        <a:xfrm>
          <a:off x="4686300"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75184</xdr:rowOff>
    </xdr:from>
    <xdr:to>
      <xdr:col>20</xdr:col>
      <xdr:colOff>38100</xdr:colOff>
      <xdr:row>37</xdr:row>
      <xdr:rowOff>5334</xdr:rowOff>
    </xdr:to>
    <xdr:sp macro="" textlink="">
      <xdr:nvSpPr>
        <xdr:cNvPr id="80" name="楕円 79"/>
        <xdr:cNvSpPr/>
      </xdr:nvSpPr>
      <xdr:spPr>
        <a:xfrm>
          <a:off x="3746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167911</xdr:rowOff>
    </xdr:from>
    <xdr:ext cx="469744" cy="259045"/>
    <xdr:sp macro="" textlink="">
      <xdr:nvSpPr>
        <xdr:cNvPr id="81" name="テキスト ボックス 80"/>
        <xdr:cNvSpPr txBox="1"/>
      </xdr:nvSpPr>
      <xdr:spPr>
        <a:xfrm>
          <a:off x="3562428" y="63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24892</xdr:rowOff>
    </xdr:from>
    <xdr:to>
      <xdr:col>15</xdr:col>
      <xdr:colOff>101600</xdr:colOff>
      <xdr:row>36</xdr:row>
      <xdr:rowOff>126492</xdr:rowOff>
    </xdr:to>
    <xdr:sp macro="" textlink="">
      <xdr:nvSpPr>
        <xdr:cNvPr id="82" name="楕円 81"/>
        <xdr:cNvSpPr/>
      </xdr:nvSpPr>
      <xdr:spPr>
        <a:xfrm>
          <a:off x="2857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117619</xdr:rowOff>
    </xdr:from>
    <xdr:ext cx="469744" cy="259045"/>
    <xdr:sp macro="" textlink="">
      <xdr:nvSpPr>
        <xdr:cNvPr id="83" name="テキスト ボックス 82"/>
        <xdr:cNvSpPr txBox="1"/>
      </xdr:nvSpPr>
      <xdr:spPr>
        <a:xfrm>
          <a:off x="2673428"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106731</xdr:rowOff>
    </xdr:from>
    <xdr:to>
      <xdr:col>10</xdr:col>
      <xdr:colOff>165100</xdr:colOff>
      <xdr:row>37</xdr:row>
      <xdr:rowOff>36881</xdr:rowOff>
    </xdr:to>
    <xdr:sp macro="" textlink="">
      <xdr:nvSpPr>
        <xdr:cNvPr id="84" name="楕円 83"/>
        <xdr:cNvSpPr/>
      </xdr:nvSpPr>
      <xdr:spPr>
        <a:xfrm>
          <a:off x="1968500" y="627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28008</xdr:rowOff>
    </xdr:from>
    <xdr:ext cx="469744" cy="259045"/>
    <xdr:sp macro="" textlink="">
      <xdr:nvSpPr>
        <xdr:cNvPr id="85" name="テキスト ボックス 84"/>
        <xdr:cNvSpPr txBox="1"/>
      </xdr:nvSpPr>
      <xdr:spPr>
        <a:xfrm>
          <a:off x="1784428" y="637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127305</xdr:rowOff>
    </xdr:from>
    <xdr:to>
      <xdr:col>6</xdr:col>
      <xdr:colOff>38100</xdr:colOff>
      <xdr:row>37</xdr:row>
      <xdr:rowOff>57455</xdr:rowOff>
    </xdr:to>
    <xdr:sp macro="" textlink="">
      <xdr:nvSpPr>
        <xdr:cNvPr id="86" name="楕円 85"/>
        <xdr:cNvSpPr/>
      </xdr:nvSpPr>
      <xdr:spPr>
        <a:xfrm>
          <a:off x="1079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48582</xdr:rowOff>
    </xdr:from>
    <xdr:ext cx="469744" cy="259045"/>
    <xdr:sp macro="" textlink="">
      <xdr:nvSpPr>
        <xdr:cNvPr id="87" name="テキスト ボックス 86"/>
        <xdr:cNvSpPr txBox="1"/>
      </xdr:nvSpPr>
      <xdr:spPr>
        <a:xfrm>
          <a:off x="895428" y="63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90764</xdr:rowOff>
    </xdr:from>
    <xdr:to>
      <xdr:col>24</xdr:col>
      <xdr:colOff>63500</xdr:colOff>
      <xdr:row>54</xdr:row>
      <xdr:rowOff>121915</xdr:rowOff>
    </xdr:to>
    <xdr:cxnSp macro="">
      <xdr:nvCxnSpPr>
        <xdr:cNvPr id="116" name="直線コネクタ 115"/>
        <xdr:cNvCxnSpPr/>
      </xdr:nvCxnSpPr>
      <xdr:spPr>
        <a:xfrm>
          <a:off x="3797300" y="8663264"/>
          <a:ext cx="838200" cy="7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90764</xdr:rowOff>
    </xdr:from>
    <xdr:to>
      <xdr:col>19</xdr:col>
      <xdr:colOff>177800</xdr:colOff>
      <xdr:row>56</xdr:row>
      <xdr:rowOff>52527</xdr:rowOff>
    </xdr:to>
    <xdr:cxnSp macro="">
      <xdr:nvCxnSpPr>
        <xdr:cNvPr id="119" name="直線コネクタ 118"/>
        <xdr:cNvCxnSpPr/>
      </xdr:nvCxnSpPr>
      <xdr:spPr>
        <a:xfrm flipV="1">
          <a:off x="2908300" y="8663264"/>
          <a:ext cx="889000" cy="99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8156</xdr:rowOff>
    </xdr:from>
    <xdr:to>
      <xdr:col>15</xdr:col>
      <xdr:colOff>50800</xdr:colOff>
      <xdr:row>56</xdr:row>
      <xdr:rowOff>52527</xdr:rowOff>
    </xdr:to>
    <xdr:cxnSp macro="">
      <xdr:nvCxnSpPr>
        <xdr:cNvPr id="122" name="直線コネクタ 121"/>
        <xdr:cNvCxnSpPr/>
      </xdr:nvCxnSpPr>
      <xdr:spPr>
        <a:xfrm>
          <a:off x="2019300" y="9609356"/>
          <a:ext cx="8890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8156</xdr:rowOff>
    </xdr:from>
    <xdr:to>
      <xdr:col>10</xdr:col>
      <xdr:colOff>114300</xdr:colOff>
      <xdr:row>56</xdr:row>
      <xdr:rowOff>55346</xdr:rowOff>
    </xdr:to>
    <xdr:cxnSp macro="">
      <xdr:nvCxnSpPr>
        <xdr:cNvPr id="125" name="直線コネクタ 124"/>
        <xdr:cNvCxnSpPr/>
      </xdr:nvCxnSpPr>
      <xdr:spPr>
        <a:xfrm flipV="1">
          <a:off x="1130300" y="9609356"/>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71115</xdr:rowOff>
    </xdr:from>
    <xdr:to>
      <xdr:col>24</xdr:col>
      <xdr:colOff>114300</xdr:colOff>
      <xdr:row>55</xdr:row>
      <xdr:rowOff>1265</xdr:rowOff>
    </xdr:to>
    <xdr:sp macro="" textlink="">
      <xdr:nvSpPr>
        <xdr:cNvPr id="135" name="楕円 134"/>
        <xdr:cNvSpPr/>
      </xdr:nvSpPr>
      <xdr:spPr>
        <a:xfrm>
          <a:off x="4584700" y="93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93992</xdr:rowOff>
    </xdr:from>
    <xdr:ext cx="599010" cy="259045"/>
    <xdr:sp macro="" textlink="">
      <xdr:nvSpPr>
        <xdr:cNvPr id="136" name="総務費該当値テキスト"/>
        <xdr:cNvSpPr txBox="1"/>
      </xdr:nvSpPr>
      <xdr:spPr>
        <a:xfrm>
          <a:off x="4686300" y="918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39964</xdr:rowOff>
    </xdr:from>
    <xdr:to>
      <xdr:col>20</xdr:col>
      <xdr:colOff>38100</xdr:colOff>
      <xdr:row>50</xdr:row>
      <xdr:rowOff>141564</xdr:rowOff>
    </xdr:to>
    <xdr:sp macro="" textlink="">
      <xdr:nvSpPr>
        <xdr:cNvPr id="137" name="楕円 136"/>
        <xdr:cNvSpPr/>
      </xdr:nvSpPr>
      <xdr:spPr>
        <a:xfrm>
          <a:off x="3746500" y="86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158091</xdr:rowOff>
    </xdr:from>
    <xdr:ext cx="599010" cy="259045"/>
    <xdr:sp macro="" textlink="">
      <xdr:nvSpPr>
        <xdr:cNvPr id="138" name="テキスト ボックス 137"/>
        <xdr:cNvSpPr txBox="1"/>
      </xdr:nvSpPr>
      <xdr:spPr>
        <a:xfrm>
          <a:off x="3497795" y="83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1727</xdr:rowOff>
    </xdr:from>
    <xdr:to>
      <xdr:col>15</xdr:col>
      <xdr:colOff>101600</xdr:colOff>
      <xdr:row>56</xdr:row>
      <xdr:rowOff>103327</xdr:rowOff>
    </xdr:to>
    <xdr:sp macro="" textlink="">
      <xdr:nvSpPr>
        <xdr:cNvPr id="139" name="楕円 138"/>
        <xdr:cNvSpPr/>
      </xdr:nvSpPr>
      <xdr:spPr>
        <a:xfrm>
          <a:off x="2857500" y="96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94454</xdr:rowOff>
    </xdr:from>
    <xdr:ext cx="534377" cy="259045"/>
    <xdr:sp macro="" textlink="">
      <xdr:nvSpPr>
        <xdr:cNvPr id="140" name="テキスト ボックス 139"/>
        <xdr:cNvSpPr txBox="1"/>
      </xdr:nvSpPr>
      <xdr:spPr>
        <a:xfrm>
          <a:off x="2641111" y="96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128806</xdr:rowOff>
    </xdr:from>
    <xdr:to>
      <xdr:col>10</xdr:col>
      <xdr:colOff>165100</xdr:colOff>
      <xdr:row>56</xdr:row>
      <xdr:rowOff>58956</xdr:rowOff>
    </xdr:to>
    <xdr:sp macro="" textlink="">
      <xdr:nvSpPr>
        <xdr:cNvPr id="141" name="楕円 140"/>
        <xdr:cNvSpPr/>
      </xdr:nvSpPr>
      <xdr:spPr>
        <a:xfrm>
          <a:off x="1968500" y="955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75483</xdr:rowOff>
    </xdr:from>
    <xdr:ext cx="534377" cy="259045"/>
    <xdr:sp macro="" textlink="">
      <xdr:nvSpPr>
        <xdr:cNvPr id="142" name="テキスト ボックス 141"/>
        <xdr:cNvSpPr txBox="1"/>
      </xdr:nvSpPr>
      <xdr:spPr>
        <a:xfrm>
          <a:off x="1752111" y="933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4546</xdr:rowOff>
    </xdr:from>
    <xdr:to>
      <xdr:col>6</xdr:col>
      <xdr:colOff>38100</xdr:colOff>
      <xdr:row>56</xdr:row>
      <xdr:rowOff>106146</xdr:rowOff>
    </xdr:to>
    <xdr:sp macro="" textlink="">
      <xdr:nvSpPr>
        <xdr:cNvPr id="143" name="楕円 142"/>
        <xdr:cNvSpPr/>
      </xdr:nvSpPr>
      <xdr:spPr>
        <a:xfrm>
          <a:off x="1079500" y="96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97273</xdr:rowOff>
    </xdr:from>
    <xdr:ext cx="534377" cy="259045"/>
    <xdr:sp macro="" textlink="">
      <xdr:nvSpPr>
        <xdr:cNvPr id="144" name="テキスト ボックス 143"/>
        <xdr:cNvSpPr txBox="1"/>
      </xdr:nvSpPr>
      <xdr:spPr>
        <a:xfrm>
          <a:off x="863111" y="96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147053</xdr:rowOff>
    </xdr:from>
    <xdr:to>
      <xdr:col>24</xdr:col>
      <xdr:colOff>63500</xdr:colOff>
      <xdr:row>78</xdr:row>
      <xdr:rowOff>111761</xdr:rowOff>
    </xdr:to>
    <xdr:cxnSp macro="">
      <xdr:nvCxnSpPr>
        <xdr:cNvPr id="174" name="直線コネクタ 173"/>
        <xdr:cNvCxnSpPr/>
      </xdr:nvCxnSpPr>
      <xdr:spPr>
        <a:xfrm flipV="1">
          <a:off x="3797300" y="13177253"/>
          <a:ext cx="838200" cy="30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42054</xdr:rowOff>
    </xdr:from>
    <xdr:ext cx="599010" cy="259045"/>
    <xdr:sp macro="" textlink="">
      <xdr:nvSpPr>
        <xdr:cNvPr id="175" name="民生費平均値テキスト"/>
        <xdr:cNvSpPr txBox="1"/>
      </xdr:nvSpPr>
      <xdr:spPr>
        <a:xfrm>
          <a:off x="4686300" y="1272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111761</xdr:rowOff>
    </xdr:from>
    <xdr:to>
      <xdr:col>19</xdr:col>
      <xdr:colOff>177800</xdr:colOff>
      <xdr:row>79</xdr:row>
      <xdr:rowOff>3239</xdr:rowOff>
    </xdr:to>
    <xdr:cxnSp macro="">
      <xdr:nvCxnSpPr>
        <xdr:cNvPr id="177" name="直線コネクタ 176"/>
        <xdr:cNvCxnSpPr/>
      </xdr:nvCxnSpPr>
      <xdr:spPr>
        <a:xfrm flipV="1">
          <a:off x="2908300" y="13484861"/>
          <a:ext cx="889000" cy="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129672</xdr:rowOff>
    </xdr:from>
    <xdr:ext cx="599010" cy="259045"/>
    <xdr:sp macro="" textlink="">
      <xdr:nvSpPr>
        <xdr:cNvPr id="179" name="テキスト ボックス 178"/>
        <xdr:cNvSpPr txBox="1"/>
      </xdr:nvSpPr>
      <xdr:spPr>
        <a:xfrm>
          <a:off x="3497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3239</xdr:rowOff>
    </xdr:from>
    <xdr:to>
      <xdr:col>15</xdr:col>
      <xdr:colOff>50800</xdr:colOff>
      <xdr:row>79</xdr:row>
      <xdr:rowOff>68504</xdr:rowOff>
    </xdr:to>
    <xdr:cxnSp macro="">
      <xdr:nvCxnSpPr>
        <xdr:cNvPr id="180" name="直線コネクタ 179"/>
        <xdr:cNvCxnSpPr/>
      </xdr:nvCxnSpPr>
      <xdr:spPr>
        <a:xfrm flipV="1">
          <a:off x="2019300" y="13547789"/>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26013</xdr:rowOff>
    </xdr:from>
    <xdr:ext cx="599010" cy="259045"/>
    <xdr:sp macro="" textlink="">
      <xdr:nvSpPr>
        <xdr:cNvPr id="182" name="テキスト ボックス 181"/>
        <xdr:cNvSpPr txBox="1"/>
      </xdr:nvSpPr>
      <xdr:spPr>
        <a:xfrm>
          <a:off x="2608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68504</xdr:rowOff>
    </xdr:from>
    <xdr:to>
      <xdr:col>10</xdr:col>
      <xdr:colOff>114300</xdr:colOff>
      <xdr:row>79</xdr:row>
      <xdr:rowOff>72783</xdr:rowOff>
    </xdr:to>
    <xdr:cxnSp macro="">
      <xdr:nvCxnSpPr>
        <xdr:cNvPr id="183" name="直線コネクタ 182"/>
        <xdr:cNvCxnSpPr/>
      </xdr:nvCxnSpPr>
      <xdr:spPr>
        <a:xfrm flipV="1">
          <a:off x="1130300" y="13613054"/>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96144</xdr:rowOff>
    </xdr:from>
    <xdr:ext cx="599010" cy="259045"/>
    <xdr:sp macro="" textlink="">
      <xdr:nvSpPr>
        <xdr:cNvPr id="185" name="テキスト ボックス 184"/>
        <xdr:cNvSpPr txBox="1"/>
      </xdr:nvSpPr>
      <xdr:spPr>
        <a:xfrm>
          <a:off x="1719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95000</xdr:rowOff>
    </xdr:from>
    <xdr:ext cx="599010" cy="259045"/>
    <xdr:sp macro="" textlink="">
      <xdr:nvSpPr>
        <xdr:cNvPr id="187" name="テキスト ボックス 186"/>
        <xdr:cNvSpPr txBox="1"/>
      </xdr:nvSpPr>
      <xdr:spPr>
        <a:xfrm>
          <a:off x="830795" y="1312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96253</xdr:rowOff>
    </xdr:from>
    <xdr:to>
      <xdr:col>24</xdr:col>
      <xdr:colOff>114300</xdr:colOff>
      <xdr:row>77</xdr:row>
      <xdr:rowOff>26403</xdr:rowOff>
    </xdr:to>
    <xdr:sp macro="" textlink="">
      <xdr:nvSpPr>
        <xdr:cNvPr id="193" name="楕円 192"/>
        <xdr:cNvSpPr/>
      </xdr:nvSpPr>
      <xdr:spPr>
        <a:xfrm>
          <a:off x="45847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74680</xdr:rowOff>
    </xdr:from>
    <xdr:ext cx="599010" cy="259045"/>
    <xdr:sp macro="" textlink="">
      <xdr:nvSpPr>
        <xdr:cNvPr id="194" name="民生費該当値テキスト"/>
        <xdr:cNvSpPr txBox="1"/>
      </xdr:nvSpPr>
      <xdr:spPr>
        <a:xfrm>
          <a:off x="4686300" y="1310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60961</xdr:rowOff>
    </xdr:from>
    <xdr:to>
      <xdr:col>20</xdr:col>
      <xdr:colOff>38100</xdr:colOff>
      <xdr:row>78</xdr:row>
      <xdr:rowOff>162561</xdr:rowOff>
    </xdr:to>
    <xdr:sp macro="" textlink="">
      <xdr:nvSpPr>
        <xdr:cNvPr id="195" name="楕円 194"/>
        <xdr:cNvSpPr/>
      </xdr:nvSpPr>
      <xdr:spPr>
        <a:xfrm>
          <a:off x="37465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153688</xdr:rowOff>
    </xdr:from>
    <xdr:ext cx="599010" cy="259045"/>
    <xdr:sp macro="" textlink="">
      <xdr:nvSpPr>
        <xdr:cNvPr id="196" name="テキスト ボックス 195"/>
        <xdr:cNvSpPr txBox="1"/>
      </xdr:nvSpPr>
      <xdr:spPr>
        <a:xfrm>
          <a:off x="3497795" y="135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123889</xdr:rowOff>
    </xdr:from>
    <xdr:to>
      <xdr:col>15</xdr:col>
      <xdr:colOff>101600</xdr:colOff>
      <xdr:row>79</xdr:row>
      <xdr:rowOff>54039</xdr:rowOff>
    </xdr:to>
    <xdr:sp macro="" textlink="">
      <xdr:nvSpPr>
        <xdr:cNvPr id="197" name="楕円 196"/>
        <xdr:cNvSpPr/>
      </xdr:nvSpPr>
      <xdr:spPr>
        <a:xfrm>
          <a:off x="2857500" y="134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45166</xdr:rowOff>
    </xdr:from>
    <xdr:ext cx="599010" cy="259045"/>
    <xdr:sp macro="" textlink="">
      <xdr:nvSpPr>
        <xdr:cNvPr id="198" name="テキスト ボックス 197"/>
        <xdr:cNvSpPr txBox="1"/>
      </xdr:nvSpPr>
      <xdr:spPr>
        <a:xfrm>
          <a:off x="2608795" y="135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17704</xdr:rowOff>
    </xdr:from>
    <xdr:to>
      <xdr:col>10</xdr:col>
      <xdr:colOff>165100</xdr:colOff>
      <xdr:row>79</xdr:row>
      <xdr:rowOff>119304</xdr:rowOff>
    </xdr:to>
    <xdr:sp macro="" textlink="">
      <xdr:nvSpPr>
        <xdr:cNvPr id="199" name="楕円 198"/>
        <xdr:cNvSpPr/>
      </xdr:nvSpPr>
      <xdr:spPr>
        <a:xfrm>
          <a:off x="1968500" y="135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110431</xdr:rowOff>
    </xdr:from>
    <xdr:ext cx="599010" cy="259045"/>
    <xdr:sp macro="" textlink="">
      <xdr:nvSpPr>
        <xdr:cNvPr id="200" name="テキスト ボックス 199"/>
        <xdr:cNvSpPr txBox="1"/>
      </xdr:nvSpPr>
      <xdr:spPr>
        <a:xfrm>
          <a:off x="1719795" y="1365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21983</xdr:rowOff>
    </xdr:from>
    <xdr:to>
      <xdr:col>6</xdr:col>
      <xdr:colOff>38100</xdr:colOff>
      <xdr:row>79</xdr:row>
      <xdr:rowOff>123583</xdr:rowOff>
    </xdr:to>
    <xdr:sp macro="" textlink="">
      <xdr:nvSpPr>
        <xdr:cNvPr id="201" name="楕円 200"/>
        <xdr:cNvSpPr/>
      </xdr:nvSpPr>
      <xdr:spPr>
        <a:xfrm>
          <a:off x="1079500" y="135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114710</xdr:rowOff>
    </xdr:from>
    <xdr:ext cx="599010" cy="259045"/>
    <xdr:sp macro="" textlink="">
      <xdr:nvSpPr>
        <xdr:cNvPr id="202" name="テキスト ボックス 201"/>
        <xdr:cNvSpPr txBox="1"/>
      </xdr:nvSpPr>
      <xdr:spPr>
        <a:xfrm>
          <a:off x="830795" y="1365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62951</xdr:rowOff>
    </xdr:from>
    <xdr:to>
      <xdr:col>24</xdr:col>
      <xdr:colOff>62865</xdr:colOff>
      <xdr:row>98</xdr:row>
      <xdr:rowOff>139365</xdr:rowOff>
    </xdr:to>
    <xdr:cxnSp macro="">
      <xdr:nvCxnSpPr>
        <xdr:cNvPr id="225" name="直線コネクタ 224"/>
        <xdr:cNvCxnSpPr/>
      </xdr:nvCxnSpPr>
      <xdr:spPr>
        <a:xfrm flipV="1">
          <a:off x="4633595" y="15493451"/>
          <a:ext cx="1270" cy="1448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143192</xdr:rowOff>
    </xdr:from>
    <xdr:ext cx="534377" cy="259045"/>
    <xdr:sp macro="" textlink="">
      <xdr:nvSpPr>
        <xdr:cNvPr id="226" name="衛生費最小値テキスト"/>
        <xdr:cNvSpPr txBox="1"/>
      </xdr:nvSpPr>
      <xdr:spPr>
        <a:xfrm>
          <a:off x="4686300" y="169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139365</xdr:rowOff>
    </xdr:from>
    <xdr:to>
      <xdr:col>24</xdr:col>
      <xdr:colOff>152400</xdr:colOff>
      <xdr:row>98</xdr:row>
      <xdr:rowOff>139365</xdr:rowOff>
    </xdr:to>
    <xdr:cxnSp macro="">
      <xdr:nvCxnSpPr>
        <xdr:cNvPr id="227" name="直線コネクタ 226"/>
        <xdr:cNvCxnSpPr/>
      </xdr:nvCxnSpPr>
      <xdr:spPr>
        <a:xfrm>
          <a:off x="4546600" y="1694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9628</xdr:rowOff>
    </xdr:from>
    <xdr:ext cx="599010" cy="259045"/>
    <xdr:sp macro="" textlink="">
      <xdr:nvSpPr>
        <xdr:cNvPr id="228" name="衛生費最大値テキスト"/>
        <xdr:cNvSpPr txBox="1"/>
      </xdr:nvSpPr>
      <xdr:spPr>
        <a:xfrm>
          <a:off x="4686300" y="1526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62951</xdr:rowOff>
    </xdr:from>
    <xdr:to>
      <xdr:col>24</xdr:col>
      <xdr:colOff>152400</xdr:colOff>
      <xdr:row>90</xdr:row>
      <xdr:rowOff>62951</xdr:rowOff>
    </xdr:to>
    <xdr:cxnSp macro="">
      <xdr:nvCxnSpPr>
        <xdr:cNvPr id="229" name="直線コネクタ 228"/>
        <xdr:cNvCxnSpPr/>
      </xdr:nvCxnSpPr>
      <xdr:spPr>
        <a:xfrm>
          <a:off x="4546600" y="1549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48107</xdr:rowOff>
    </xdr:from>
    <xdr:to>
      <xdr:col>24</xdr:col>
      <xdr:colOff>63500</xdr:colOff>
      <xdr:row>99</xdr:row>
      <xdr:rowOff>1488</xdr:rowOff>
    </xdr:to>
    <xdr:cxnSp macro="">
      <xdr:nvCxnSpPr>
        <xdr:cNvPr id="230" name="直線コネクタ 229"/>
        <xdr:cNvCxnSpPr/>
      </xdr:nvCxnSpPr>
      <xdr:spPr>
        <a:xfrm flipV="1">
          <a:off x="3797300" y="16850207"/>
          <a:ext cx="838200" cy="12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108348</xdr:rowOff>
    </xdr:from>
    <xdr:ext cx="534377" cy="259045"/>
    <xdr:sp macro="" textlink="">
      <xdr:nvSpPr>
        <xdr:cNvPr id="231" name="衛生費平均値テキスト"/>
        <xdr:cNvSpPr txBox="1"/>
      </xdr:nvSpPr>
      <xdr:spPr>
        <a:xfrm>
          <a:off x="4686300" y="1639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85471</xdr:rowOff>
    </xdr:from>
    <xdr:to>
      <xdr:col>24</xdr:col>
      <xdr:colOff>114300</xdr:colOff>
      <xdr:row>97</xdr:row>
      <xdr:rowOff>15621</xdr:rowOff>
    </xdr:to>
    <xdr:sp macro="" textlink="">
      <xdr:nvSpPr>
        <xdr:cNvPr id="232" name="フローチャート: 判断 231"/>
        <xdr:cNvSpPr/>
      </xdr:nvSpPr>
      <xdr:spPr>
        <a:xfrm>
          <a:off x="4584700" y="165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109693</xdr:rowOff>
    </xdr:from>
    <xdr:to>
      <xdr:col>19</xdr:col>
      <xdr:colOff>177800</xdr:colOff>
      <xdr:row>99</xdr:row>
      <xdr:rowOff>1488</xdr:rowOff>
    </xdr:to>
    <xdr:cxnSp macro="">
      <xdr:nvCxnSpPr>
        <xdr:cNvPr id="233" name="直線コネクタ 232"/>
        <xdr:cNvCxnSpPr/>
      </xdr:nvCxnSpPr>
      <xdr:spPr>
        <a:xfrm>
          <a:off x="2908300" y="16911793"/>
          <a:ext cx="8890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14726</xdr:rowOff>
    </xdr:from>
    <xdr:to>
      <xdr:col>20</xdr:col>
      <xdr:colOff>38100</xdr:colOff>
      <xdr:row>97</xdr:row>
      <xdr:rowOff>116326</xdr:rowOff>
    </xdr:to>
    <xdr:sp macro="" textlink="">
      <xdr:nvSpPr>
        <xdr:cNvPr id="234" name="フローチャート: 判断 233"/>
        <xdr:cNvSpPr/>
      </xdr:nvSpPr>
      <xdr:spPr>
        <a:xfrm>
          <a:off x="3746500" y="166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132853</xdr:rowOff>
    </xdr:from>
    <xdr:ext cx="534377" cy="259045"/>
    <xdr:sp macro="" textlink="">
      <xdr:nvSpPr>
        <xdr:cNvPr id="235" name="テキスト ボックス 234"/>
        <xdr:cNvSpPr txBox="1"/>
      </xdr:nvSpPr>
      <xdr:spPr>
        <a:xfrm>
          <a:off x="3530111" y="164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109693</xdr:rowOff>
    </xdr:from>
    <xdr:to>
      <xdr:col>15</xdr:col>
      <xdr:colOff>50800</xdr:colOff>
      <xdr:row>98</xdr:row>
      <xdr:rowOff>111719</xdr:rowOff>
    </xdr:to>
    <xdr:cxnSp macro="">
      <xdr:nvCxnSpPr>
        <xdr:cNvPr id="236" name="直線コネクタ 235"/>
        <xdr:cNvCxnSpPr/>
      </xdr:nvCxnSpPr>
      <xdr:spPr>
        <a:xfrm flipV="1">
          <a:off x="2019300" y="16911793"/>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64593</xdr:rowOff>
    </xdr:from>
    <xdr:to>
      <xdr:col>15</xdr:col>
      <xdr:colOff>101600</xdr:colOff>
      <xdr:row>97</xdr:row>
      <xdr:rowOff>166193</xdr:rowOff>
    </xdr:to>
    <xdr:sp macro="" textlink="">
      <xdr:nvSpPr>
        <xdr:cNvPr id="237" name="フローチャート: 判断 236"/>
        <xdr:cNvSpPr/>
      </xdr:nvSpPr>
      <xdr:spPr>
        <a:xfrm>
          <a:off x="2857500" y="166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11270</xdr:rowOff>
    </xdr:from>
    <xdr:ext cx="534377" cy="259045"/>
    <xdr:sp macro="" textlink="">
      <xdr:nvSpPr>
        <xdr:cNvPr id="238" name="テキスト ボックス 237"/>
        <xdr:cNvSpPr txBox="1"/>
      </xdr:nvSpPr>
      <xdr:spPr>
        <a:xfrm>
          <a:off x="2641111" y="164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111719</xdr:rowOff>
    </xdr:from>
    <xdr:to>
      <xdr:col>10</xdr:col>
      <xdr:colOff>114300</xdr:colOff>
      <xdr:row>99</xdr:row>
      <xdr:rowOff>49281</xdr:rowOff>
    </xdr:to>
    <xdr:cxnSp macro="">
      <xdr:nvCxnSpPr>
        <xdr:cNvPr id="239" name="直線コネクタ 238"/>
        <xdr:cNvCxnSpPr/>
      </xdr:nvCxnSpPr>
      <xdr:spPr>
        <a:xfrm flipV="1">
          <a:off x="1130300" y="16913819"/>
          <a:ext cx="889000" cy="10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95027</xdr:rowOff>
    </xdr:from>
    <xdr:to>
      <xdr:col>10</xdr:col>
      <xdr:colOff>165100</xdr:colOff>
      <xdr:row>98</xdr:row>
      <xdr:rowOff>25177</xdr:rowOff>
    </xdr:to>
    <xdr:sp macro="" textlink="">
      <xdr:nvSpPr>
        <xdr:cNvPr id="240" name="フローチャート: 判断 239"/>
        <xdr:cNvSpPr/>
      </xdr:nvSpPr>
      <xdr:spPr>
        <a:xfrm>
          <a:off x="1968500" y="1672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41704</xdr:rowOff>
    </xdr:from>
    <xdr:ext cx="534377" cy="259045"/>
    <xdr:sp macro="" textlink="">
      <xdr:nvSpPr>
        <xdr:cNvPr id="241" name="テキスト ボックス 240"/>
        <xdr:cNvSpPr txBox="1"/>
      </xdr:nvSpPr>
      <xdr:spPr>
        <a:xfrm>
          <a:off x="1752111" y="165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121422</xdr:rowOff>
    </xdr:from>
    <xdr:to>
      <xdr:col>6</xdr:col>
      <xdr:colOff>38100</xdr:colOff>
      <xdr:row>98</xdr:row>
      <xdr:rowOff>51572</xdr:rowOff>
    </xdr:to>
    <xdr:sp macro="" textlink="">
      <xdr:nvSpPr>
        <xdr:cNvPr id="242" name="フローチャート: 判断 241"/>
        <xdr:cNvSpPr/>
      </xdr:nvSpPr>
      <xdr:spPr>
        <a:xfrm>
          <a:off x="1079500" y="1675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68099</xdr:rowOff>
    </xdr:from>
    <xdr:ext cx="534377" cy="259045"/>
    <xdr:sp macro="" textlink="">
      <xdr:nvSpPr>
        <xdr:cNvPr id="243" name="テキスト ボックス 242"/>
        <xdr:cNvSpPr txBox="1"/>
      </xdr:nvSpPr>
      <xdr:spPr>
        <a:xfrm>
          <a:off x="863111" y="165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168757</xdr:rowOff>
    </xdr:from>
    <xdr:to>
      <xdr:col>24</xdr:col>
      <xdr:colOff>114300</xdr:colOff>
      <xdr:row>98</xdr:row>
      <xdr:rowOff>98907</xdr:rowOff>
    </xdr:to>
    <xdr:sp macro="" textlink="">
      <xdr:nvSpPr>
        <xdr:cNvPr id="249" name="楕円 248"/>
        <xdr:cNvSpPr/>
      </xdr:nvSpPr>
      <xdr:spPr>
        <a:xfrm>
          <a:off x="4584700" y="167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83684</xdr:rowOff>
    </xdr:from>
    <xdr:ext cx="534377" cy="259045"/>
    <xdr:sp macro="" textlink="">
      <xdr:nvSpPr>
        <xdr:cNvPr id="250" name="衛生費該当値テキスト"/>
        <xdr:cNvSpPr txBox="1"/>
      </xdr:nvSpPr>
      <xdr:spPr>
        <a:xfrm>
          <a:off x="4686300" y="167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122138</xdr:rowOff>
    </xdr:from>
    <xdr:to>
      <xdr:col>20</xdr:col>
      <xdr:colOff>38100</xdr:colOff>
      <xdr:row>99</xdr:row>
      <xdr:rowOff>52288</xdr:rowOff>
    </xdr:to>
    <xdr:sp macro="" textlink="">
      <xdr:nvSpPr>
        <xdr:cNvPr id="251" name="楕円 250"/>
        <xdr:cNvSpPr/>
      </xdr:nvSpPr>
      <xdr:spPr>
        <a:xfrm>
          <a:off x="3746500" y="1692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43415</xdr:rowOff>
    </xdr:from>
    <xdr:ext cx="534377" cy="259045"/>
    <xdr:sp macro="" textlink="">
      <xdr:nvSpPr>
        <xdr:cNvPr id="252" name="テキスト ボックス 251"/>
        <xdr:cNvSpPr txBox="1"/>
      </xdr:nvSpPr>
      <xdr:spPr>
        <a:xfrm>
          <a:off x="3530111" y="170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58893</xdr:rowOff>
    </xdr:from>
    <xdr:to>
      <xdr:col>15</xdr:col>
      <xdr:colOff>101600</xdr:colOff>
      <xdr:row>98</xdr:row>
      <xdr:rowOff>160493</xdr:rowOff>
    </xdr:to>
    <xdr:sp macro="" textlink="">
      <xdr:nvSpPr>
        <xdr:cNvPr id="253" name="楕円 252"/>
        <xdr:cNvSpPr/>
      </xdr:nvSpPr>
      <xdr:spPr>
        <a:xfrm>
          <a:off x="2857500" y="1686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151620</xdr:rowOff>
    </xdr:from>
    <xdr:ext cx="534377" cy="259045"/>
    <xdr:sp macro="" textlink="">
      <xdr:nvSpPr>
        <xdr:cNvPr id="254" name="テキスト ボックス 253"/>
        <xdr:cNvSpPr txBox="1"/>
      </xdr:nvSpPr>
      <xdr:spPr>
        <a:xfrm>
          <a:off x="2641111" y="1695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60919</xdr:rowOff>
    </xdr:from>
    <xdr:to>
      <xdr:col>10</xdr:col>
      <xdr:colOff>165100</xdr:colOff>
      <xdr:row>98</xdr:row>
      <xdr:rowOff>162519</xdr:rowOff>
    </xdr:to>
    <xdr:sp macro="" textlink="">
      <xdr:nvSpPr>
        <xdr:cNvPr id="255" name="楕円 254"/>
        <xdr:cNvSpPr/>
      </xdr:nvSpPr>
      <xdr:spPr>
        <a:xfrm>
          <a:off x="1968500" y="1686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153646</xdr:rowOff>
    </xdr:from>
    <xdr:ext cx="534377" cy="259045"/>
    <xdr:sp macro="" textlink="">
      <xdr:nvSpPr>
        <xdr:cNvPr id="256" name="テキスト ボックス 255"/>
        <xdr:cNvSpPr txBox="1"/>
      </xdr:nvSpPr>
      <xdr:spPr>
        <a:xfrm>
          <a:off x="1752111" y="1695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169931</xdr:rowOff>
    </xdr:from>
    <xdr:to>
      <xdr:col>6</xdr:col>
      <xdr:colOff>38100</xdr:colOff>
      <xdr:row>99</xdr:row>
      <xdr:rowOff>100081</xdr:rowOff>
    </xdr:to>
    <xdr:sp macro="" textlink="">
      <xdr:nvSpPr>
        <xdr:cNvPr id="257" name="楕円 256"/>
        <xdr:cNvSpPr/>
      </xdr:nvSpPr>
      <xdr:spPr>
        <a:xfrm>
          <a:off x="1079500" y="1697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91208</xdr:rowOff>
    </xdr:from>
    <xdr:ext cx="534377" cy="259045"/>
    <xdr:sp macro="" textlink="">
      <xdr:nvSpPr>
        <xdr:cNvPr id="258" name="テキスト ボックス 257"/>
        <xdr:cNvSpPr txBox="1"/>
      </xdr:nvSpPr>
      <xdr:spPr>
        <a:xfrm>
          <a:off x="863111" y="170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0" name="直線コネクタ 279"/>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3" name="労働費最大値テキスト"/>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4" name="直線コネクタ 283"/>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51689</xdr:rowOff>
    </xdr:from>
    <xdr:to>
      <xdr:col>55</xdr:col>
      <xdr:colOff>0</xdr:colOff>
      <xdr:row>36</xdr:row>
      <xdr:rowOff>69291</xdr:rowOff>
    </xdr:to>
    <xdr:cxnSp macro="">
      <xdr:nvCxnSpPr>
        <xdr:cNvPr id="285" name="直線コネクタ 284"/>
        <xdr:cNvCxnSpPr/>
      </xdr:nvCxnSpPr>
      <xdr:spPr>
        <a:xfrm>
          <a:off x="9639300" y="6223889"/>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86" name="労働費平均値テキスト"/>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87" name="フローチャート: 判断 286"/>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51689</xdr:rowOff>
    </xdr:from>
    <xdr:to>
      <xdr:col>50</xdr:col>
      <xdr:colOff>114300</xdr:colOff>
      <xdr:row>36</xdr:row>
      <xdr:rowOff>134442</xdr:rowOff>
    </xdr:to>
    <xdr:cxnSp macro="">
      <xdr:nvCxnSpPr>
        <xdr:cNvPr id="288" name="直線コネクタ 287"/>
        <xdr:cNvCxnSpPr/>
      </xdr:nvCxnSpPr>
      <xdr:spPr>
        <a:xfrm flipV="1">
          <a:off x="8750300" y="6223889"/>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89" name="フローチャート: 判断 288"/>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0" name="テキスト ボックス 289"/>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88722</xdr:rowOff>
    </xdr:from>
    <xdr:to>
      <xdr:col>45</xdr:col>
      <xdr:colOff>177800</xdr:colOff>
      <xdr:row>36</xdr:row>
      <xdr:rowOff>134442</xdr:rowOff>
    </xdr:to>
    <xdr:cxnSp macro="">
      <xdr:nvCxnSpPr>
        <xdr:cNvPr id="291" name="直線コネクタ 290"/>
        <xdr:cNvCxnSpPr/>
      </xdr:nvCxnSpPr>
      <xdr:spPr>
        <a:xfrm>
          <a:off x="7861300" y="62609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2" name="フローチャート: 判断 291"/>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3" name="テキスト ボックス 292"/>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88722</xdr:rowOff>
    </xdr:from>
    <xdr:to>
      <xdr:col>41</xdr:col>
      <xdr:colOff>50800</xdr:colOff>
      <xdr:row>36</xdr:row>
      <xdr:rowOff>142443</xdr:rowOff>
    </xdr:to>
    <xdr:cxnSp macro="">
      <xdr:nvCxnSpPr>
        <xdr:cNvPr id="294" name="直線コネクタ 293"/>
        <xdr:cNvCxnSpPr/>
      </xdr:nvCxnSpPr>
      <xdr:spPr>
        <a:xfrm flipV="1">
          <a:off x="6972300" y="6260922"/>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5" name="フローチャート: 判断 294"/>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296" name="テキスト ボックス 295"/>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7" name="フローチャート: 判断 296"/>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298" name="テキスト ボックス 297"/>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18491</xdr:rowOff>
    </xdr:from>
    <xdr:to>
      <xdr:col>55</xdr:col>
      <xdr:colOff>50800</xdr:colOff>
      <xdr:row>36</xdr:row>
      <xdr:rowOff>120091</xdr:rowOff>
    </xdr:to>
    <xdr:sp macro="" textlink="">
      <xdr:nvSpPr>
        <xdr:cNvPr id="304" name="楕円 303"/>
        <xdr:cNvSpPr/>
      </xdr:nvSpPr>
      <xdr:spPr>
        <a:xfrm>
          <a:off x="104267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41368</xdr:rowOff>
    </xdr:from>
    <xdr:ext cx="469744" cy="259045"/>
    <xdr:sp macro="" textlink="">
      <xdr:nvSpPr>
        <xdr:cNvPr id="305" name="労働費該当値テキスト"/>
        <xdr:cNvSpPr txBox="1"/>
      </xdr:nvSpPr>
      <xdr:spPr>
        <a:xfrm>
          <a:off x="10528300" y="604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xdr:rowOff>
    </xdr:from>
    <xdr:to>
      <xdr:col>50</xdr:col>
      <xdr:colOff>165100</xdr:colOff>
      <xdr:row>36</xdr:row>
      <xdr:rowOff>102489</xdr:rowOff>
    </xdr:to>
    <xdr:sp macro="" textlink="">
      <xdr:nvSpPr>
        <xdr:cNvPr id="306" name="楕円 305"/>
        <xdr:cNvSpPr/>
      </xdr:nvSpPr>
      <xdr:spPr>
        <a:xfrm>
          <a:off x="9588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119016</xdr:rowOff>
    </xdr:from>
    <xdr:ext cx="469744" cy="259045"/>
    <xdr:sp macro="" textlink="">
      <xdr:nvSpPr>
        <xdr:cNvPr id="307" name="テキスト ボックス 306"/>
        <xdr:cNvSpPr txBox="1"/>
      </xdr:nvSpPr>
      <xdr:spPr>
        <a:xfrm>
          <a:off x="9404428" y="59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83642</xdr:rowOff>
    </xdr:from>
    <xdr:to>
      <xdr:col>46</xdr:col>
      <xdr:colOff>38100</xdr:colOff>
      <xdr:row>37</xdr:row>
      <xdr:rowOff>13792</xdr:rowOff>
    </xdr:to>
    <xdr:sp macro="" textlink="">
      <xdr:nvSpPr>
        <xdr:cNvPr id="308" name="楕円 307"/>
        <xdr:cNvSpPr/>
      </xdr:nvSpPr>
      <xdr:spPr>
        <a:xfrm>
          <a:off x="8699500" y="62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30319</xdr:rowOff>
    </xdr:from>
    <xdr:ext cx="469744" cy="259045"/>
    <xdr:sp macro="" textlink="">
      <xdr:nvSpPr>
        <xdr:cNvPr id="309" name="テキスト ボックス 308"/>
        <xdr:cNvSpPr txBox="1"/>
      </xdr:nvSpPr>
      <xdr:spPr>
        <a:xfrm>
          <a:off x="8515428" y="603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37922</xdr:rowOff>
    </xdr:from>
    <xdr:to>
      <xdr:col>41</xdr:col>
      <xdr:colOff>101600</xdr:colOff>
      <xdr:row>36</xdr:row>
      <xdr:rowOff>139522</xdr:rowOff>
    </xdr:to>
    <xdr:sp macro="" textlink="">
      <xdr:nvSpPr>
        <xdr:cNvPr id="310" name="楕円 309"/>
        <xdr:cNvSpPr/>
      </xdr:nvSpPr>
      <xdr:spPr>
        <a:xfrm>
          <a:off x="7810500" y="62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156049</xdr:rowOff>
    </xdr:from>
    <xdr:ext cx="469744" cy="259045"/>
    <xdr:sp macro="" textlink="">
      <xdr:nvSpPr>
        <xdr:cNvPr id="311" name="テキスト ボックス 310"/>
        <xdr:cNvSpPr txBox="1"/>
      </xdr:nvSpPr>
      <xdr:spPr>
        <a:xfrm>
          <a:off x="7626428" y="598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91643</xdr:rowOff>
    </xdr:from>
    <xdr:to>
      <xdr:col>36</xdr:col>
      <xdr:colOff>165100</xdr:colOff>
      <xdr:row>37</xdr:row>
      <xdr:rowOff>21793</xdr:rowOff>
    </xdr:to>
    <xdr:sp macro="" textlink="">
      <xdr:nvSpPr>
        <xdr:cNvPr id="312" name="楕円 311"/>
        <xdr:cNvSpPr/>
      </xdr:nvSpPr>
      <xdr:spPr>
        <a:xfrm>
          <a:off x="6921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38320</xdr:rowOff>
    </xdr:from>
    <xdr:ext cx="469744" cy="259045"/>
    <xdr:sp macro="" textlink="">
      <xdr:nvSpPr>
        <xdr:cNvPr id="313" name="テキスト ボックス 312"/>
        <xdr:cNvSpPr txBox="1"/>
      </xdr:nvSpPr>
      <xdr:spPr>
        <a:xfrm>
          <a:off x="6737428" y="60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37" name="直線コネクタ 336"/>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38" name="農林水産業費最小値テキスト"/>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39" name="直線コネクタ 338"/>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0" name="農林水産業費最大値テキスト"/>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1" name="直線コネクタ 340"/>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64808</xdr:rowOff>
    </xdr:from>
    <xdr:to>
      <xdr:col>55</xdr:col>
      <xdr:colOff>0</xdr:colOff>
      <xdr:row>56</xdr:row>
      <xdr:rowOff>109754</xdr:rowOff>
    </xdr:to>
    <xdr:cxnSp macro="">
      <xdr:nvCxnSpPr>
        <xdr:cNvPr id="342" name="直線コネクタ 341"/>
        <xdr:cNvCxnSpPr/>
      </xdr:nvCxnSpPr>
      <xdr:spPr>
        <a:xfrm flipV="1">
          <a:off x="9639300" y="9666008"/>
          <a:ext cx="8382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3" name="農林水産業費平均値テキスト"/>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4" name="フローチャート: 判断 343"/>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109754</xdr:rowOff>
    </xdr:from>
    <xdr:to>
      <xdr:col>50</xdr:col>
      <xdr:colOff>114300</xdr:colOff>
      <xdr:row>56</xdr:row>
      <xdr:rowOff>134620</xdr:rowOff>
    </xdr:to>
    <xdr:cxnSp macro="">
      <xdr:nvCxnSpPr>
        <xdr:cNvPr id="345" name="直線コネクタ 344"/>
        <xdr:cNvCxnSpPr/>
      </xdr:nvCxnSpPr>
      <xdr:spPr>
        <a:xfrm flipV="1">
          <a:off x="8750300" y="9710954"/>
          <a:ext cx="8890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46" name="フローチャート: 判断 345"/>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47" name="テキスト ボックス 346"/>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100229</xdr:rowOff>
    </xdr:from>
    <xdr:to>
      <xdr:col>45</xdr:col>
      <xdr:colOff>177800</xdr:colOff>
      <xdr:row>56</xdr:row>
      <xdr:rowOff>134620</xdr:rowOff>
    </xdr:to>
    <xdr:cxnSp macro="">
      <xdr:nvCxnSpPr>
        <xdr:cNvPr id="348" name="直線コネクタ 347"/>
        <xdr:cNvCxnSpPr/>
      </xdr:nvCxnSpPr>
      <xdr:spPr>
        <a:xfrm>
          <a:off x="7861300" y="9701429"/>
          <a:ext cx="8890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49" name="フローチャート: 判断 348"/>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0" name="テキスト ボックス 349"/>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95314</xdr:rowOff>
    </xdr:from>
    <xdr:to>
      <xdr:col>41</xdr:col>
      <xdr:colOff>50800</xdr:colOff>
      <xdr:row>56</xdr:row>
      <xdr:rowOff>100229</xdr:rowOff>
    </xdr:to>
    <xdr:cxnSp macro="">
      <xdr:nvCxnSpPr>
        <xdr:cNvPr id="351" name="直線コネクタ 350"/>
        <xdr:cNvCxnSpPr/>
      </xdr:nvCxnSpPr>
      <xdr:spPr>
        <a:xfrm>
          <a:off x="6972300" y="9696514"/>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2" name="フローチャート: 判断 351"/>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3" name="テキスト ボックス 352"/>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4" name="フローチャート: 判断 353"/>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5" name="テキスト ボックス 354"/>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14008</xdr:rowOff>
    </xdr:from>
    <xdr:to>
      <xdr:col>55</xdr:col>
      <xdr:colOff>50800</xdr:colOff>
      <xdr:row>56</xdr:row>
      <xdr:rowOff>115608</xdr:rowOff>
    </xdr:to>
    <xdr:sp macro="" textlink="">
      <xdr:nvSpPr>
        <xdr:cNvPr id="361" name="楕円 360"/>
        <xdr:cNvSpPr/>
      </xdr:nvSpPr>
      <xdr:spPr>
        <a:xfrm>
          <a:off x="10426700" y="96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36885</xdr:rowOff>
    </xdr:from>
    <xdr:ext cx="534377" cy="259045"/>
    <xdr:sp macro="" textlink="">
      <xdr:nvSpPr>
        <xdr:cNvPr id="362" name="農林水産業費該当値テキスト"/>
        <xdr:cNvSpPr txBox="1"/>
      </xdr:nvSpPr>
      <xdr:spPr>
        <a:xfrm>
          <a:off x="10528300" y="946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58954</xdr:rowOff>
    </xdr:from>
    <xdr:to>
      <xdr:col>50</xdr:col>
      <xdr:colOff>165100</xdr:colOff>
      <xdr:row>56</xdr:row>
      <xdr:rowOff>160554</xdr:rowOff>
    </xdr:to>
    <xdr:sp macro="" textlink="">
      <xdr:nvSpPr>
        <xdr:cNvPr id="363" name="楕円 362"/>
        <xdr:cNvSpPr/>
      </xdr:nvSpPr>
      <xdr:spPr>
        <a:xfrm>
          <a:off x="9588500" y="96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5631</xdr:rowOff>
    </xdr:from>
    <xdr:ext cx="534377" cy="259045"/>
    <xdr:sp macro="" textlink="">
      <xdr:nvSpPr>
        <xdr:cNvPr id="364" name="テキスト ボックス 363"/>
        <xdr:cNvSpPr txBox="1"/>
      </xdr:nvSpPr>
      <xdr:spPr>
        <a:xfrm>
          <a:off x="9372111" y="94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83820</xdr:rowOff>
    </xdr:from>
    <xdr:to>
      <xdr:col>46</xdr:col>
      <xdr:colOff>38100</xdr:colOff>
      <xdr:row>57</xdr:row>
      <xdr:rowOff>13970</xdr:rowOff>
    </xdr:to>
    <xdr:sp macro="" textlink="">
      <xdr:nvSpPr>
        <xdr:cNvPr id="365" name="楕円 364"/>
        <xdr:cNvSpPr/>
      </xdr:nvSpPr>
      <xdr:spPr>
        <a:xfrm>
          <a:off x="8699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30497</xdr:rowOff>
    </xdr:from>
    <xdr:ext cx="534377" cy="259045"/>
    <xdr:sp macro="" textlink="">
      <xdr:nvSpPr>
        <xdr:cNvPr id="366" name="テキスト ボックス 365"/>
        <xdr:cNvSpPr txBox="1"/>
      </xdr:nvSpPr>
      <xdr:spPr>
        <a:xfrm>
          <a:off x="8483111" y="946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49429</xdr:rowOff>
    </xdr:from>
    <xdr:to>
      <xdr:col>41</xdr:col>
      <xdr:colOff>101600</xdr:colOff>
      <xdr:row>56</xdr:row>
      <xdr:rowOff>151029</xdr:rowOff>
    </xdr:to>
    <xdr:sp macro="" textlink="">
      <xdr:nvSpPr>
        <xdr:cNvPr id="367" name="楕円 366"/>
        <xdr:cNvSpPr/>
      </xdr:nvSpPr>
      <xdr:spPr>
        <a:xfrm>
          <a:off x="7810500" y="96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167556</xdr:rowOff>
    </xdr:from>
    <xdr:ext cx="534377" cy="259045"/>
    <xdr:sp macro="" textlink="">
      <xdr:nvSpPr>
        <xdr:cNvPr id="368" name="テキスト ボックス 367"/>
        <xdr:cNvSpPr txBox="1"/>
      </xdr:nvSpPr>
      <xdr:spPr>
        <a:xfrm>
          <a:off x="7594111" y="94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44514</xdr:rowOff>
    </xdr:from>
    <xdr:to>
      <xdr:col>36</xdr:col>
      <xdr:colOff>165100</xdr:colOff>
      <xdr:row>56</xdr:row>
      <xdr:rowOff>146114</xdr:rowOff>
    </xdr:to>
    <xdr:sp macro="" textlink="">
      <xdr:nvSpPr>
        <xdr:cNvPr id="369" name="楕円 368"/>
        <xdr:cNvSpPr/>
      </xdr:nvSpPr>
      <xdr:spPr>
        <a:xfrm>
          <a:off x="6921500" y="96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162641</xdr:rowOff>
    </xdr:from>
    <xdr:ext cx="534377" cy="259045"/>
    <xdr:sp macro="" textlink="">
      <xdr:nvSpPr>
        <xdr:cNvPr id="370" name="テキスト ボックス 369"/>
        <xdr:cNvSpPr txBox="1"/>
      </xdr:nvSpPr>
      <xdr:spPr>
        <a:xfrm>
          <a:off x="6705111" y="94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4" name="直線コネクタ 393"/>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5"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396" name="直線コネクタ 395"/>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397"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398" name="直線コネクタ 397"/>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92704</xdr:rowOff>
    </xdr:from>
    <xdr:to>
      <xdr:col>55</xdr:col>
      <xdr:colOff>0</xdr:colOff>
      <xdr:row>75</xdr:row>
      <xdr:rowOff>163570</xdr:rowOff>
    </xdr:to>
    <xdr:cxnSp macro="">
      <xdr:nvCxnSpPr>
        <xdr:cNvPr id="399" name="直線コネクタ 398"/>
        <xdr:cNvCxnSpPr/>
      </xdr:nvCxnSpPr>
      <xdr:spPr>
        <a:xfrm>
          <a:off x="9639300" y="1295145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0" name="商工費平均値テキスト"/>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1" name="フローチャート: 判断 400"/>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92704</xdr:rowOff>
    </xdr:from>
    <xdr:to>
      <xdr:col>50</xdr:col>
      <xdr:colOff>114300</xdr:colOff>
      <xdr:row>77</xdr:row>
      <xdr:rowOff>62243</xdr:rowOff>
    </xdr:to>
    <xdr:cxnSp macro="">
      <xdr:nvCxnSpPr>
        <xdr:cNvPr id="402" name="直線コネクタ 401"/>
        <xdr:cNvCxnSpPr/>
      </xdr:nvCxnSpPr>
      <xdr:spPr>
        <a:xfrm flipV="1">
          <a:off x="8750300" y="12951454"/>
          <a:ext cx="889000" cy="3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3" name="フローチャート: 判断 402"/>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4" name="テキスト ボックス 403"/>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62243</xdr:rowOff>
    </xdr:from>
    <xdr:to>
      <xdr:col>45</xdr:col>
      <xdr:colOff>177800</xdr:colOff>
      <xdr:row>77</xdr:row>
      <xdr:rowOff>91827</xdr:rowOff>
    </xdr:to>
    <xdr:cxnSp macro="">
      <xdr:nvCxnSpPr>
        <xdr:cNvPr id="405" name="直線コネクタ 404"/>
        <xdr:cNvCxnSpPr/>
      </xdr:nvCxnSpPr>
      <xdr:spPr>
        <a:xfrm flipV="1">
          <a:off x="7861300" y="13263893"/>
          <a:ext cx="889000" cy="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06" name="フローチャート: 判断 405"/>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07" name="テキスト ボックス 406"/>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48755</xdr:rowOff>
    </xdr:from>
    <xdr:to>
      <xdr:col>41</xdr:col>
      <xdr:colOff>50800</xdr:colOff>
      <xdr:row>77</xdr:row>
      <xdr:rowOff>91827</xdr:rowOff>
    </xdr:to>
    <xdr:cxnSp macro="">
      <xdr:nvCxnSpPr>
        <xdr:cNvPr id="408" name="直線コネクタ 407"/>
        <xdr:cNvCxnSpPr/>
      </xdr:nvCxnSpPr>
      <xdr:spPr>
        <a:xfrm>
          <a:off x="6972300" y="13250405"/>
          <a:ext cx="889000" cy="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09" name="フローチャート: 判断 408"/>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0" name="テキスト ボックス 409"/>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1" name="フローチャート: 判断 410"/>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2" name="テキスト ボックス 411"/>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112770</xdr:rowOff>
    </xdr:from>
    <xdr:to>
      <xdr:col>55</xdr:col>
      <xdr:colOff>50800</xdr:colOff>
      <xdr:row>76</xdr:row>
      <xdr:rowOff>42920</xdr:rowOff>
    </xdr:to>
    <xdr:sp macro="" textlink="">
      <xdr:nvSpPr>
        <xdr:cNvPr id="418" name="楕円 417"/>
        <xdr:cNvSpPr/>
      </xdr:nvSpPr>
      <xdr:spPr>
        <a:xfrm>
          <a:off x="10426700" y="129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135647</xdr:rowOff>
    </xdr:from>
    <xdr:ext cx="534377" cy="259045"/>
    <xdr:sp macro="" textlink="">
      <xdr:nvSpPr>
        <xdr:cNvPr id="419" name="商工費該当値テキスト"/>
        <xdr:cNvSpPr txBox="1"/>
      </xdr:nvSpPr>
      <xdr:spPr>
        <a:xfrm>
          <a:off x="10528300" y="1282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41904</xdr:rowOff>
    </xdr:from>
    <xdr:to>
      <xdr:col>50</xdr:col>
      <xdr:colOff>165100</xdr:colOff>
      <xdr:row>75</xdr:row>
      <xdr:rowOff>143504</xdr:rowOff>
    </xdr:to>
    <xdr:sp macro="" textlink="">
      <xdr:nvSpPr>
        <xdr:cNvPr id="420" name="楕円 419"/>
        <xdr:cNvSpPr/>
      </xdr:nvSpPr>
      <xdr:spPr>
        <a:xfrm>
          <a:off x="9588500" y="129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160031</xdr:rowOff>
    </xdr:from>
    <xdr:ext cx="534377" cy="259045"/>
    <xdr:sp macro="" textlink="">
      <xdr:nvSpPr>
        <xdr:cNvPr id="421" name="テキスト ボックス 420"/>
        <xdr:cNvSpPr txBox="1"/>
      </xdr:nvSpPr>
      <xdr:spPr>
        <a:xfrm>
          <a:off x="9372111" y="126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11443</xdr:rowOff>
    </xdr:from>
    <xdr:to>
      <xdr:col>46</xdr:col>
      <xdr:colOff>38100</xdr:colOff>
      <xdr:row>77</xdr:row>
      <xdr:rowOff>113043</xdr:rowOff>
    </xdr:to>
    <xdr:sp macro="" textlink="">
      <xdr:nvSpPr>
        <xdr:cNvPr id="422" name="楕円 421"/>
        <xdr:cNvSpPr/>
      </xdr:nvSpPr>
      <xdr:spPr>
        <a:xfrm>
          <a:off x="8699500" y="132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129570</xdr:rowOff>
    </xdr:from>
    <xdr:ext cx="534377" cy="259045"/>
    <xdr:sp macro="" textlink="">
      <xdr:nvSpPr>
        <xdr:cNvPr id="423" name="テキスト ボックス 422"/>
        <xdr:cNvSpPr txBox="1"/>
      </xdr:nvSpPr>
      <xdr:spPr>
        <a:xfrm>
          <a:off x="8483111" y="129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41027</xdr:rowOff>
    </xdr:from>
    <xdr:to>
      <xdr:col>41</xdr:col>
      <xdr:colOff>101600</xdr:colOff>
      <xdr:row>77</xdr:row>
      <xdr:rowOff>142627</xdr:rowOff>
    </xdr:to>
    <xdr:sp macro="" textlink="">
      <xdr:nvSpPr>
        <xdr:cNvPr id="424" name="楕円 423"/>
        <xdr:cNvSpPr/>
      </xdr:nvSpPr>
      <xdr:spPr>
        <a:xfrm>
          <a:off x="7810500" y="132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159154</xdr:rowOff>
    </xdr:from>
    <xdr:ext cx="534377" cy="259045"/>
    <xdr:sp macro="" textlink="">
      <xdr:nvSpPr>
        <xdr:cNvPr id="425" name="テキスト ボックス 424"/>
        <xdr:cNvSpPr txBox="1"/>
      </xdr:nvSpPr>
      <xdr:spPr>
        <a:xfrm>
          <a:off x="7594111" y="1301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169405</xdr:rowOff>
    </xdr:from>
    <xdr:to>
      <xdr:col>36</xdr:col>
      <xdr:colOff>165100</xdr:colOff>
      <xdr:row>77</xdr:row>
      <xdr:rowOff>99555</xdr:rowOff>
    </xdr:to>
    <xdr:sp macro="" textlink="">
      <xdr:nvSpPr>
        <xdr:cNvPr id="426" name="楕円 425"/>
        <xdr:cNvSpPr/>
      </xdr:nvSpPr>
      <xdr:spPr>
        <a:xfrm>
          <a:off x="6921500" y="131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116082</xdr:rowOff>
    </xdr:from>
    <xdr:ext cx="534377" cy="259045"/>
    <xdr:sp macro="" textlink="">
      <xdr:nvSpPr>
        <xdr:cNvPr id="427" name="テキスト ボックス 426"/>
        <xdr:cNvSpPr txBox="1"/>
      </xdr:nvSpPr>
      <xdr:spPr>
        <a:xfrm>
          <a:off x="6705111" y="1297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1" name="直線コネクタ 450"/>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2" name="土木費最小値テキスト"/>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3" name="直線コネクタ 452"/>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4" name="土木費最大値テキスト"/>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5" name="直線コネクタ 454"/>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156327</xdr:rowOff>
    </xdr:from>
    <xdr:to>
      <xdr:col>55</xdr:col>
      <xdr:colOff>0</xdr:colOff>
      <xdr:row>96</xdr:row>
      <xdr:rowOff>5207</xdr:rowOff>
    </xdr:to>
    <xdr:cxnSp macro="">
      <xdr:nvCxnSpPr>
        <xdr:cNvPr id="456" name="直線コネクタ 455"/>
        <xdr:cNvCxnSpPr/>
      </xdr:nvCxnSpPr>
      <xdr:spPr>
        <a:xfrm>
          <a:off x="9639300" y="16444077"/>
          <a:ext cx="8382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57" name="土木費平均値テキスト"/>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58" name="フローチャート: 判断 457"/>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156327</xdr:rowOff>
    </xdr:from>
    <xdr:to>
      <xdr:col>50</xdr:col>
      <xdr:colOff>114300</xdr:colOff>
      <xdr:row>96</xdr:row>
      <xdr:rowOff>29682</xdr:rowOff>
    </xdr:to>
    <xdr:cxnSp macro="">
      <xdr:nvCxnSpPr>
        <xdr:cNvPr id="459" name="直線コネクタ 458"/>
        <xdr:cNvCxnSpPr/>
      </xdr:nvCxnSpPr>
      <xdr:spPr>
        <a:xfrm flipV="1">
          <a:off x="8750300" y="16444077"/>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0" name="フローチャート: 判断 459"/>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1" name="テキスト ボックス 460"/>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148906</xdr:rowOff>
    </xdr:from>
    <xdr:to>
      <xdr:col>45</xdr:col>
      <xdr:colOff>177800</xdr:colOff>
      <xdr:row>96</xdr:row>
      <xdr:rowOff>29682</xdr:rowOff>
    </xdr:to>
    <xdr:cxnSp macro="">
      <xdr:nvCxnSpPr>
        <xdr:cNvPr id="462" name="直線コネクタ 461"/>
        <xdr:cNvCxnSpPr/>
      </xdr:nvCxnSpPr>
      <xdr:spPr>
        <a:xfrm>
          <a:off x="7861300" y="16436656"/>
          <a:ext cx="889000" cy="5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3" name="フローチャート: 判断 462"/>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4" name="テキスト ボックス 463"/>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148906</xdr:rowOff>
    </xdr:from>
    <xdr:to>
      <xdr:col>41</xdr:col>
      <xdr:colOff>50800</xdr:colOff>
      <xdr:row>96</xdr:row>
      <xdr:rowOff>20661</xdr:rowOff>
    </xdr:to>
    <xdr:cxnSp macro="">
      <xdr:nvCxnSpPr>
        <xdr:cNvPr id="465" name="直線コネクタ 464"/>
        <xdr:cNvCxnSpPr/>
      </xdr:nvCxnSpPr>
      <xdr:spPr>
        <a:xfrm flipV="1">
          <a:off x="6972300" y="16436656"/>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66" name="フローチャート: 判断 465"/>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67" name="テキスト ボックス 466"/>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68" name="フローチャート: 判断 467"/>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69" name="テキスト ボックス 468"/>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125857</xdr:rowOff>
    </xdr:from>
    <xdr:to>
      <xdr:col>55</xdr:col>
      <xdr:colOff>50800</xdr:colOff>
      <xdr:row>96</xdr:row>
      <xdr:rowOff>56007</xdr:rowOff>
    </xdr:to>
    <xdr:sp macro="" textlink="">
      <xdr:nvSpPr>
        <xdr:cNvPr id="475" name="楕円 474"/>
        <xdr:cNvSpPr/>
      </xdr:nvSpPr>
      <xdr:spPr>
        <a:xfrm>
          <a:off x="10426700" y="164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148734</xdr:rowOff>
    </xdr:from>
    <xdr:ext cx="534377" cy="259045"/>
    <xdr:sp macro="" textlink="">
      <xdr:nvSpPr>
        <xdr:cNvPr id="476" name="土木費該当値テキスト"/>
        <xdr:cNvSpPr txBox="1"/>
      </xdr:nvSpPr>
      <xdr:spPr>
        <a:xfrm>
          <a:off x="10528300" y="162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105527</xdr:rowOff>
    </xdr:from>
    <xdr:to>
      <xdr:col>50</xdr:col>
      <xdr:colOff>165100</xdr:colOff>
      <xdr:row>96</xdr:row>
      <xdr:rowOff>35677</xdr:rowOff>
    </xdr:to>
    <xdr:sp macro="" textlink="">
      <xdr:nvSpPr>
        <xdr:cNvPr id="477" name="楕円 476"/>
        <xdr:cNvSpPr/>
      </xdr:nvSpPr>
      <xdr:spPr>
        <a:xfrm>
          <a:off x="9588500" y="163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52204</xdr:rowOff>
    </xdr:from>
    <xdr:ext cx="534377" cy="259045"/>
    <xdr:sp macro="" textlink="">
      <xdr:nvSpPr>
        <xdr:cNvPr id="478" name="テキスト ボックス 477"/>
        <xdr:cNvSpPr txBox="1"/>
      </xdr:nvSpPr>
      <xdr:spPr>
        <a:xfrm>
          <a:off x="9372111" y="1616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150332</xdr:rowOff>
    </xdr:from>
    <xdr:to>
      <xdr:col>46</xdr:col>
      <xdr:colOff>38100</xdr:colOff>
      <xdr:row>96</xdr:row>
      <xdr:rowOff>80482</xdr:rowOff>
    </xdr:to>
    <xdr:sp macro="" textlink="">
      <xdr:nvSpPr>
        <xdr:cNvPr id="479" name="楕円 478"/>
        <xdr:cNvSpPr/>
      </xdr:nvSpPr>
      <xdr:spPr>
        <a:xfrm>
          <a:off x="8699500" y="164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97009</xdr:rowOff>
    </xdr:from>
    <xdr:ext cx="534377" cy="259045"/>
    <xdr:sp macro="" textlink="">
      <xdr:nvSpPr>
        <xdr:cNvPr id="480" name="テキスト ボックス 479"/>
        <xdr:cNvSpPr txBox="1"/>
      </xdr:nvSpPr>
      <xdr:spPr>
        <a:xfrm>
          <a:off x="8483111" y="162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98106</xdr:rowOff>
    </xdr:from>
    <xdr:to>
      <xdr:col>41</xdr:col>
      <xdr:colOff>101600</xdr:colOff>
      <xdr:row>96</xdr:row>
      <xdr:rowOff>28256</xdr:rowOff>
    </xdr:to>
    <xdr:sp macro="" textlink="">
      <xdr:nvSpPr>
        <xdr:cNvPr id="481" name="楕円 480"/>
        <xdr:cNvSpPr/>
      </xdr:nvSpPr>
      <xdr:spPr>
        <a:xfrm>
          <a:off x="7810500" y="163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44783</xdr:rowOff>
    </xdr:from>
    <xdr:ext cx="534377" cy="259045"/>
    <xdr:sp macro="" textlink="">
      <xdr:nvSpPr>
        <xdr:cNvPr id="482" name="テキスト ボックス 481"/>
        <xdr:cNvSpPr txBox="1"/>
      </xdr:nvSpPr>
      <xdr:spPr>
        <a:xfrm>
          <a:off x="7594111" y="161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141311</xdr:rowOff>
    </xdr:from>
    <xdr:to>
      <xdr:col>36</xdr:col>
      <xdr:colOff>165100</xdr:colOff>
      <xdr:row>96</xdr:row>
      <xdr:rowOff>71461</xdr:rowOff>
    </xdr:to>
    <xdr:sp macro="" textlink="">
      <xdr:nvSpPr>
        <xdr:cNvPr id="483" name="楕円 482"/>
        <xdr:cNvSpPr/>
      </xdr:nvSpPr>
      <xdr:spPr>
        <a:xfrm>
          <a:off x="6921500" y="164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87988</xdr:rowOff>
    </xdr:from>
    <xdr:ext cx="534377" cy="259045"/>
    <xdr:sp macro="" textlink="">
      <xdr:nvSpPr>
        <xdr:cNvPr id="484" name="テキスト ボックス 483"/>
        <xdr:cNvSpPr txBox="1"/>
      </xdr:nvSpPr>
      <xdr:spPr>
        <a:xfrm>
          <a:off x="6705111" y="1620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7" name="テキスト ボックス 49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09" name="直線コネクタ 508"/>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0"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1" name="直線コネクタ 510"/>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2"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3" name="直線コネクタ 512"/>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21552</xdr:rowOff>
    </xdr:from>
    <xdr:to>
      <xdr:col>85</xdr:col>
      <xdr:colOff>127000</xdr:colOff>
      <xdr:row>37</xdr:row>
      <xdr:rowOff>89408</xdr:rowOff>
    </xdr:to>
    <xdr:cxnSp macro="">
      <xdr:nvCxnSpPr>
        <xdr:cNvPr id="514" name="直線コネクタ 513"/>
        <xdr:cNvCxnSpPr/>
      </xdr:nvCxnSpPr>
      <xdr:spPr>
        <a:xfrm>
          <a:off x="15481300" y="6365202"/>
          <a:ext cx="8382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5" name="消防費平均値テキスト"/>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16" name="フローチャート: 判断 515"/>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21552</xdr:rowOff>
    </xdr:from>
    <xdr:to>
      <xdr:col>81</xdr:col>
      <xdr:colOff>50800</xdr:colOff>
      <xdr:row>37</xdr:row>
      <xdr:rowOff>91618</xdr:rowOff>
    </xdr:to>
    <xdr:cxnSp macro="">
      <xdr:nvCxnSpPr>
        <xdr:cNvPr id="517" name="直線コネクタ 516"/>
        <xdr:cNvCxnSpPr/>
      </xdr:nvCxnSpPr>
      <xdr:spPr>
        <a:xfrm flipV="1">
          <a:off x="14592300" y="6365202"/>
          <a:ext cx="8890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18" name="フローチャート: 判断 517"/>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19" name="テキスト ボックス 518"/>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78245</xdr:rowOff>
    </xdr:from>
    <xdr:to>
      <xdr:col>76</xdr:col>
      <xdr:colOff>114300</xdr:colOff>
      <xdr:row>37</xdr:row>
      <xdr:rowOff>91618</xdr:rowOff>
    </xdr:to>
    <xdr:cxnSp macro="">
      <xdr:nvCxnSpPr>
        <xdr:cNvPr id="520" name="直線コネクタ 519"/>
        <xdr:cNvCxnSpPr/>
      </xdr:nvCxnSpPr>
      <xdr:spPr>
        <a:xfrm>
          <a:off x="13703300" y="642189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1" name="フローチャート: 判断 520"/>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2" name="テキスト ボックス 521"/>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78245</xdr:rowOff>
    </xdr:from>
    <xdr:to>
      <xdr:col>71</xdr:col>
      <xdr:colOff>177800</xdr:colOff>
      <xdr:row>37</xdr:row>
      <xdr:rowOff>131089</xdr:rowOff>
    </xdr:to>
    <xdr:cxnSp macro="">
      <xdr:nvCxnSpPr>
        <xdr:cNvPr id="523" name="直線コネクタ 522"/>
        <xdr:cNvCxnSpPr/>
      </xdr:nvCxnSpPr>
      <xdr:spPr>
        <a:xfrm flipV="1">
          <a:off x="12814300" y="6421895"/>
          <a:ext cx="8890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4" name="フローチャート: 判断 523"/>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5" name="テキスト ボックス 524"/>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26" name="フローチャート: 判断 525"/>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27" name="テキスト ボックス 526"/>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38608</xdr:rowOff>
    </xdr:from>
    <xdr:to>
      <xdr:col>85</xdr:col>
      <xdr:colOff>177800</xdr:colOff>
      <xdr:row>37</xdr:row>
      <xdr:rowOff>140208</xdr:rowOff>
    </xdr:to>
    <xdr:sp macro="" textlink="">
      <xdr:nvSpPr>
        <xdr:cNvPr id="533" name="楕円 532"/>
        <xdr:cNvSpPr/>
      </xdr:nvSpPr>
      <xdr:spPr>
        <a:xfrm>
          <a:off x="162687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17035</xdr:rowOff>
    </xdr:from>
    <xdr:ext cx="534377" cy="259045"/>
    <xdr:sp macro="" textlink="">
      <xdr:nvSpPr>
        <xdr:cNvPr id="534" name="消防費該当値テキスト"/>
        <xdr:cNvSpPr txBox="1"/>
      </xdr:nvSpPr>
      <xdr:spPr>
        <a:xfrm>
          <a:off x="16370300" y="63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142202</xdr:rowOff>
    </xdr:from>
    <xdr:to>
      <xdr:col>81</xdr:col>
      <xdr:colOff>101600</xdr:colOff>
      <xdr:row>37</xdr:row>
      <xdr:rowOff>72352</xdr:rowOff>
    </xdr:to>
    <xdr:sp macro="" textlink="">
      <xdr:nvSpPr>
        <xdr:cNvPr id="535" name="楕円 534"/>
        <xdr:cNvSpPr/>
      </xdr:nvSpPr>
      <xdr:spPr>
        <a:xfrm>
          <a:off x="15430500" y="63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63479</xdr:rowOff>
    </xdr:from>
    <xdr:ext cx="534377" cy="259045"/>
    <xdr:sp macro="" textlink="">
      <xdr:nvSpPr>
        <xdr:cNvPr id="536" name="テキスト ボックス 535"/>
        <xdr:cNvSpPr txBox="1"/>
      </xdr:nvSpPr>
      <xdr:spPr>
        <a:xfrm>
          <a:off x="15214111" y="64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40818</xdr:rowOff>
    </xdr:from>
    <xdr:to>
      <xdr:col>76</xdr:col>
      <xdr:colOff>165100</xdr:colOff>
      <xdr:row>37</xdr:row>
      <xdr:rowOff>142418</xdr:rowOff>
    </xdr:to>
    <xdr:sp macro="" textlink="">
      <xdr:nvSpPr>
        <xdr:cNvPr id="537" name="楕円 536"/>
        <xdr:cNvSpPr/>
      </xdr:nvSpPr>
      <xdr:spPr>
        <a:xfrm>
          <a:off x="14541500" y="63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133545</xdr:rowOff>
    </xdr:from>
    <xdr:ext cx="534377" cy="259045"/>
    <xdr:sp macro="" textlink="">
      <xdr:nvSpPr>
        <xdr:cNvPr id="538" name="テキスト ボックス 537"/>
        <xdr:cNvSpPr txBox="1"/>
      </xdr:nvSpPr>
      <xdr:spPr>
        <a:xfrm>
          <a:off x="14325111" y="64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27445</xdr:rowOff>
    </xdr:from>
    <xdr:to>
      <xdr:col>72</xdr:col>
      <xdr:colOff>38100</xdr:colOff>
      <xdr:row>37</xdr:row>
      <xdr:rowOff>129045</xdr:rowOff>
    </xdr:to>
    <xdr:sp macro="" textlink="">
      <xdr:nvSpPr>
        <xdr:cNvPr id="539" name="楕円 538"/>
        <xdr:cNvSpPr/>
      </xdr:nvSpPr>
      <xdr:spPr>
        <a:xfrm>
          <a:off x="13652500" y="63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120172</xdr:rowOff>
    </xdr:from>
    <xdr:ext cx="534377" cy="259045"/>
    <xdr:sp macro="" textlink="">
      <xdr:nvSpPr>
        <xdr:cNvPr id="540" name="テキスト ボックス 539"/>
        <xdr:cNvSpPr txBox="1"/>
      </xdr:nvSpPr>
      <xdr:spPr>
        <a:xfrm>
          <a:off x="13436111" y="646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80289</xdr:rowOff>
    </xdr:from>
    <xdr:to>
      <xdr:col>67</xdr:col>
      <xdr:colOff>101600</xdr:colOff>
      <xdr:row>38</xdr:row>
      <xdr:rowOff>10440</xdr:rowOff>
    </xdr:to>
    <xdr:sp macro="" textlink="">
      <xdr:nvSpPr>
        <xdr:cNvPr id="541" name="楕円 540"/>
        <xdr:cNvSpPr/>
      </xdr:nvSpPr>
      <xdr:spPr>
        <a:xfrm>
          <a:off x="12763500" y="6423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1567</xdr:rowOff>
    </xdr:from>
    <xdr:ext cx="534377" cy="259045"/>
    <xdr:sp macro="" textlink="">
      <xdr:nvSpPr>
        <xdr:cNvPr id="542" name="テキスト ボックス 541"/>
        <xdr:cNvSpPr txBox="1"/>
      </xdr:nvSpPr>
      <xdr:spPr>
        <a:xfrm>
          <a:off x="12547111" y="65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69" name="直線コネクタ 568"/>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0"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1" name="直線コネクタ 570"/>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2"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3" name="直線コネクタ 572"/>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16435</xdr:rowOff>
    </xdr:from>
    <xdr:to>
      <xdr:col>85</xdr:col>
      <xdr:colOff>127000</xdr:colOff>
      <xdr:row>56</xdr:row>
      <xdr:rowOff>20420</xdr:rowOff>
    </xdr:to>
    <xdr:cxnSp macro="">
      <xdr:nvCxnSpPr>
        <xdr:cNvPr id="574" name="直線コネクタ 573"/>
        <xdr:cNvCxnSpPr/>
      </xdr:nvCxnSpPr>
      <xdr:spPr>
        <a:xfrm flipV="1">
          <a:off x="15481300" y="9617635"/>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5" name="教育費平均値テキスト"/>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76" name="フローチャート: 判断 575"/>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8059</xdr:rowOff>
    </xdr:from>
    <xdr:to>
      <xdr:col>81</xdr:col>
      <xdr:colOff>50800</xdr:colOff>
      <xdr:row>56</xdr:row>
      <xdr:rowOff>20420</xdr:rowOff>
    </xdr:to>
    <xdr:cxnSp macro="">
      <xdr:nvCxnSpPr>
        <xdr:cNvPr id="577" name="直線コネクタ 576"/>
        <xdr:cNvCxnSpPr/>
      </xdr:nvCxnSpPr>
      <xdr:spPr>
        <a:xfrm>
          <a:off x="14592300" y="9609259"/>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78" name="フローチャート: 判断 577"/>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79" name="テキスト ボックス 578"/>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8059</xdr:rowOff>
    </xdr:from>
    <xdr:to>
      <xdr:col>76</xdr:col>
      <xdr:colOff>114300</xdr:colOff>
      <xdr:row>57</xdr:row>
      <xdr:rowOff>1250</xdr:rowOff>
    </xdr:to>
    <xdr:cxnSp macro="">
      <xdr:nvCxnSpPr>
        <xdr:cNvPr id="580" name="直線コネクタ 579"/>
        <xdr:cNvCxnSpPr/>
      </xdr:nvCxnSpPr>
      <xdr:spPr>
        <a:xfrm flipV="1">
          <a:off x="13703300" y="9609259"/>
          <a:ext cx="889000" cy="16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1" name="フローチャート: 判断 580"/>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2" name="テキスト ボックス 581"/>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162070</xdr:rowOff>
    </xdr:from>
    <xdr:to>
      <xdr:col>71</xdr:col>
      <xdr:colOff>177800</xdr:colOff>
      <xdr:row>57</xdr:row>
      <xdr:rowOff>1250</xdr:rowOff>
    </xdr:to>
    <xdr:cxnSp macro="">
      <xdr:nvCxnSpPr>
        <xdr:cNvPr id="583" name="直線コネクタ 582"/>
        <xdr:cNvCxnSpPr/>
      </xdr:nvCxnSpPr>
      <xdr:spPr>
        <a:xfrm>
          <a:off x="12814300" y="9591820"/>
          <a:ext cx="889000" cy="18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4" name="フローチャート: 判断 583"/>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5" name="テキスト ボックス 584"/>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6" name="フローチャート: 判断 585"/>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87" name="テキスト ボックス 586"/>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137085</xdr:rowOff>
    </xdr:from>
    <xdr:to>
      <xdr:col>85</xdr:col>
      <xdr:colOff>177800</xdr:colOff>
      <xdr:row>56</xdr:row>
      <xdr:rowOff>67235</xdr:rowOff>
    </xdr:to>
    <xdr:sp macro="" textlink="">
      <xdr:nvSpPr>
        <xdr:cNvPr id="593" name="楕円 592"/>
        <xdr:cNvSpPr/>
      </xdr:nvSpPr>
      <xdr:spPr>
        <a:xfrm>
          <a:off x="16268700" y="95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159962</xdr:rowOff>
    </xdr:from>
    <xdr:ext cx="534377" cy="259045"/>
    <xdr:sp macro="" textlink="">
      <xdr:nvSpPr>
        <xdr:cNvPr id="594" name="教育費該当値テキスト"/>
        <xdr:cNvSpPr txBox="1"/>
      </xdr:nvSpPr>
      <xdr:spPr>
        <a:xfrm>
          <a:off x="16370300" y="94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141070</xdr:rowOff>
    </xdr:from>
    <xdr:to>
      <xdr:col>81</xdr:col>
      <xdr:colOff>101600</xdr:colOff>
      <xdr:row>56</xdr:row>
      <xdr:rowOff>71220</xdr:rowOff>
    </xdr:to>
    <xdr:sp macro="" textlink="">
      <xdr:nvSpPr>
        <xdr:cNvPr id="595" name="楕円 594"/>
        <xdr:cNvSpPr/>
      </xdr:nvSpPr>
      <xdr:spPr>
        <a:xfrm>
          <a:off x="15430500" y="95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62347</xdr:rowOff>
    </xdr:from>
    <xdr:ext cx="534377" cy="259045"/>
    <xdr:sp macro="" textlink="">
      <xdr:nvSpPr>
        <xdr:cNvPr id="596" name="テキスト ボックス 595"/>
        <xdr:cNvSpPr txBox="1"/>
      </xdr:nvSpPr>
      <xdr:spPr>
        <a:xfrm>
          <a:off x="15214111" y="96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128709</xdr:rowOff>
    </xdr:from>
    <xdr:to>
      <xdr:col>76</xdr:col>
      <xdr:colOff>165100</xdr:colOff>
      <xdr:row>56</xdr:row>
      <xdr:rowOff>58859</xdr:rowOff>
    </xdr:to>
    <xdr:sp macro="" textlink="">
      <xdr:nvSpPr>
        <xdr:cNvPr id="597" name="楕円 596"/>
        <xdr:cNvSpPr/>
      </xdr:nvSpPr>
      <xdr:spPr>
        <a:xfrm>
          <a:off x="14541500" y="95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75386</xdr:rowOff>
    </xdr:from>
    <xdr:ext cx="534377" cy="259045"/>
    <xdr:sp macro="" textlink="">
      <xdr:nvSpPr>
        <xdr:cNvPr id="598" name="テキスト ボックス 597"/>
        <xdr:cNvSpPr txBox="1"/>
      </xdr:nvSpPr>
      <xdr:spPr>
        <a:xfrm>
          <a:off x="14325111" y="93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121900</xdr:rowOff>
    </xdr:from>
    <xdr:to>
      <xdr:col>72</xdr:col>
      <xdr:colOff>38100</xdr:colOff>
      <xdr:row>57</xdr:row>
      <xdr:rowOff>52050</xdr:rowOff>
    </xdr:to>
    <xdr:sp macro="" textlink="">
      <xdr:nvSpPr>
        <xdr:cNvPr id="599" name="楕円 598"/>
        <xdr:cNvSpPr/>
      </xdr:nvSpPr>
      <xdr:spPr>
        <a:xfrm>
          <a:off x="13652500" y="97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43177</xdr:rowOff>
    </xdr:from>
    <xdr:ext cx="534377" cy="259045"/>
    <xdr:sp macro="" textlink="">
      <xdr:nvSpPr>
        <xdr:cNvPr id="600" name="テキスト ボックス 599"/>
        <xdr:cNvSpPr txBox="1"/>
      </xdr:nvSpPr>
      <xdr:spPr>
        <a:xfrm>
          <a:off x="13436111" y="98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111270</xdr:rowOff>
    </xdr:from>
    <xdr:to>
      <xdr:col>67</xdr:col>
      <xdr:colOff>101600</xdr:colOff>
      <xdr:row>56</xdr:row>
      <xdr:rowOff>41420</xdr:rowOff>
    </xdr:to>
    <xdr:sp macro="" textlink="">
      <xdr:nvSpPr>
        <xdr:cNvPr id="601" name="楕円 600"/>
        <xdr:cNvSpPr/>
      </xdr:nvSpPr>
      <xdr:spPr>
        <a:xfrm>
          <a:off x="12763500" y="95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57947</xdr:rowOff>
    </xdr:from>
    <xdr:ext cx="534377" cy="259045"/>
    <xdr:sp macro="" textlink="">
      <xdr:nvSpPr>
        <xdr:cNvPr id="602" name="テキスト ボックス 601"/>
        <xdr:cNvSpPr txBox="1"/>
      </xdr:nvSpPr>
      <xdr:spPr>
        <a:xfrm>
          <a:off x="12547111" y="93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26" name="直線コネクタ 625"/>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29" name="災害復旧費最大値テキスト"/>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0" name="直線コネクタ 629"/>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37337</xdr:rowOff>
    </xdr:from>
    <xdr:to>
      <xdr:col>85</xdr:col>
      <xdr:colOff>127000</xdr:colOff>
      <xdr:row>79</xdr:row>
      <xdr:rowOff>41897</xdr:rowOff>
    </xdr:to>
    <xdr:cxnSp macro="">
      <xdr:nvCxnSpPr>
        <xdr:cNvPr id="631" name="直線コネクタ 630"/>
        <xdr:cNvCxnSpPr/>
      </xdr:nvCxnSpPr>
      <xdr:spPr>
        <a:xfrm>
          <a:off x="15481300" y="13581887"/>
          <a:ext cx="8382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2" name="災害復旧費平均値テキスト"/>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3" name="フローチャート: 判断 632"/>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37337</xdr:rowOff>
    </xdr:from>
    <xdr:to>
      <xdr:col>81</xdr:col>
      <xdr:colOff>50800</xdr:colOff>
      <xdr:row>79</xdr:row>
      <xdr:rowOff>44386</xdr:rowOff>
    </xdr:to>
    <xdr:cxnSp macro="">
      <xdr:nvCxnSpPr>
        <xdr:cNvPr id="634" name="直線コネクタ 633"/>
        <xdr:cNvCxnSpPr/>
      </xdr:nvCxnSpPr>
      <xdr:spPr>
        <a:xfrm flipV="1">
          <a:off x="14592300" y="13581887"/>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5" name="フローチャート: 判断 634"/>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36" name="テキスト ボックス 635"/>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27293</xdr:rowOff>
    </xdr:from>
    <xdr:to>
      <xdr:col>76</xdr:col>
      <xdr:colOff>114300</xdr:colOff>
      <xdr:row>79</xdr:row>
      <xdr:rowOff>44386</xdr:rowOff>
    </xdr:to>
    <xdr:cxnSp macro="">
      <xdr:nvCxnSpPr>
        <xdr:cNvPr id="637" name="直線コネクタ 636"/>
        <xdr:cNvCxnSpPr/>
      </xdr:nvCxnSpPr>
      <xdr:spPr>
        <a:xfrm>
          <a:off x="13703300" y="13571843"/>
          <a:ext cx="889000" cy="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38" name="フローチャート: 判断 637"/>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39" name="テキスト ボックス 638"/>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27293</xdr:rowOff>
    </xdr:from>
    <xdr:to>
      <xdr:col>71</xdr:col>
      <xdr:colOff>177800</xdr:colOff>
      <xdr:row>79</xdr:row>
      <xdr:rowOff>28918</xdr:rowOff>
    </xdr:to>
    <xdr:cxnSp macro="">
      <xdr:nvCxnSpPr>
        <xdr:cNvPr id="640" name="直線コネクタ 639"/>
        <xdr:cNvCxnSpPr/>
      </xdr:nvCxnSpPr>
      <xdr:spPr>
        <a:xfrm flipV="1">
          <a:off x="12814300" y="13571843"/>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1" name="フローチャート: 判断 640"/>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2" name="テキスト ボックス 641"/>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3" name="フローチャート: 判断 642"/>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4" name="テキスト ボックス 643"/>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162547</xdr:rowOff>
    </xdr:from>
    <xdr:to>
      <xdr:col>85</xdr:col>
      <xdr:colOff>177800</xdr:colOff>
      <xdr:row>79</xdr:row>
      <xdr:rowOff>92697</xdr:rowOff>
    </xdr:to>
    <xdr:sp macro="" textlink="">
      <xdr:nvSpPr>
        <xdr:cNvPr id="650" name="楕円 649"/>
        <xdr:cNvSpPr/>
      </xdr:nvSpPr>
      <xdr:spPr>
        <a:xfrm>
          <a:off x="162687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77474</xdr:rowOff>
    </xdr:from>
    <xdr:ext cx="378565" cy="259045"/>
    <xdr:sp macro="" textlink="">
      <xdr:nvSpPr>
        <xdr:cNvPr id="651" name="災害復旧費該当値テキスト"/>
        <xdr:cNvSpPr txBox="1"/>
      </xdr:nvSpPr>
      <xdr:spPr>
        <a:xfrm>
          <a:off x="16370300" y="1345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157987</xdr:rowOff>
    </xdr:from>
    <xdr:to>
      <xdr:col>81</xdr:col>
      <xdr:colOff>101600</xdr:colOff>
      <xdr:row>79</xdr:row>
      <xdr:rowOff>88137</xdr:rowOff>
    </xdr:to>
    <xdr:sp macro="" textlink="">
      <xdr:nvSpPr>
        <xdr:cNvPr id="652" name="楕円 651"/>
        <xdr:cNvSpPr/>
      </xdr:nvSpPr>
      <xdr:spPr>
        <a:xfrm>
          <a:off x="15430500" y="135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79264</xdr:rowOff>
    </xdr:from>
    <xdr:ext cx="378565" cy="259045"/>
    <xdr:sp macro="" textlink="">
      <xdr:nvSpPr>
        <xdr:cNvPr id="653" name="テキスト ボックス 652"/>
        <xdr:cNvSpPr txBox="1"/>
      </xdr:nvSpPr>
      <xdr:spPr>
        <a:xfrm>
          <a:off x="15292017" y="13623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165036</xdr:rowOff>
    </xdr:from>
    <xdr:to>
      <xdr:col>76</xdr:col>
      <xdr:colOff>165100</xdr:colOff>
      <xdr:row>79</xdr:row>
      <xdr:rowOff>95186</xdr:rowOff>
    </xdr:to>
    <xdr:sp macro="" textlink="">
      <xdr:nvSpPr>
        <xdr:cNvPr id="654" name="楕円 653"/>
        <xdr:cNvSpPr/>
      </xdr:nvSpPr>
      <xdr:spPr>
        <a:xfrm>
          <a:off x="14541500" y="135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86313</xdr:rowOff>
    </xdr:from>
    <xdr:ext cx="249299" cy="259045"/>
    <xdr:sp macro="" textlink="">
      <xdr:nvSpPr>
        <xdr:cNvPr id="655" name="テキスト ボックス 654"/>
        <xdr:cNvSpPr txBox="1"/>
      </xdr:nvSpPr>
      <xdr:spPr>
        <a:xfrm>
          <a:off x="14467650" y="13630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147943</xdr:rowOff>
    </xdr:from>
    <xdr:to>
      <xdr:col>72</xdr:col>
      <xdr:colOff>38100</xdr:colOff>
      <xdr:row>79</xdr:row>
      <xdr:rowOff>78093</xdr:rowOff>
    </xdr:to>
    <xdr:sp macro="" textlink="">
      <xdr:nvSpPr>
        <xdr:cNvPr id="656" name="楕円 655"/>
        <xdr:cNvSpPr/>
      </xdr:nvSpPr>
      <xdr:spPr>
        <a:xfrm>
          <a:off x="13652500" y="13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69220</xdr:rowOff>
    </xdr:from>
    <xdr:ext cx="469744" cy="259045"/>
    <xdr:sp macro="" textlink="">
      <xdr:nvSpPr>
        <xdr:cNvPr id="657" name="テキスト ボックス 656"/>
        <xdr:cNvSpPr txBox="1"/>
      </xdr:nvSpPr>
      <xdr:spPr>
        <a:xfrm>
          <a:off x="13468428" y="136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149568</xdr:rowOff>
    </xdr:from>
    <xdr:to>
      <xdr:col>67</xdr:col>
      <xdr:colOff>101600</xdr:colOff>
      <xdr:row>79</xdr:row>
      <xdr:rowOff>79718</xdr:rowOff>
    </xdr:to>
    <xdr:sp macro="" textlink="">
      <xdr:nvSpPr>
        <xdr:cNvPr id="658" name="楕円 657"/>
        <xdr:cNvSpPr/>
      </xdr:nvSpPr>
      <xdr:spPr>
        <a:xfrm>
          <a:off x="12763500" y="135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70845</xdr:rowOff>
    </xdr:from>
    <xdr:ext cx="469744" cy="259045"/>
    <xdr:sp macro="" textlink="">
      <xdr:nvSpPr>
        <xdr:cNvPr id="659" name="テキスト ボックス 658"/>
        <xdr:cNvSpPr txBox="1"/>
      </xdr:nvSpPr>
      <xdr:spPr>
        <a:xfrm>
          <a:off x="12579428" y="1361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3" name="直線コネクタ 682"/>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4"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5" name="直線コネクタ 684"/>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86"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87" name="直線コネクタ 686"/>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120407</xdr:rowOff>
    </xdr:from>
    <xdr:to>
      <xdr:col>85</xdr:col>
      <xdr:colOff>127000</xdr:colOff>
      <xdr:row>96</xdr:row>
      <xdr:rowOff>138291</xdr:rowOff>
    </xdr:to>
    <xdr:cxnSp macro="">
      <xdr:nvCxnSpPr>
        <xdr:cNvPr id="688" name="直線コネクタ 687"/>
        <xdr:cNvCxnSpPr/>
      </xdr:nvCxnSpPr>
      <xdr:spPr>
        <a:xfrm flipV="1">
          <a:off x="15481300" y="16579607"/>
          <a:ext cx="8382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89" name="公債費平均値テキスト"/>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0" name="フローチャート: 判断 689"/>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138291</xdr:rowOff>
    </xdr:from>
    <xdr:to>
      <xdr:col>81</xdr:col>
      <xdr:colOff>50800</xdr:colOff>
      <xdr:row>96</xdr:row>
      <xdr:rowOff>141963</xdr:rowOff>
    </xdr:to>
    <xdr:cxnSp macro="">
      <xdr:nvCxnSpPr>
        <xdr:cNvPr id="691" name="直線コネクタ 690"/>
        <xdr:cNvCxnSpPr/>
      </xdr:nvCxnSpPr>
      <xdr:spPr>
        <a:xfrm flipV="1">
          <a:off x="14592300" y="16597491"/>
          <a:ext cx="889000" cy="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2" name="フローチャート: 判断 691"/>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3" name="テキスト ボックス 692"/>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131775</xdr:rowOff>
    </xdr:from>
    <xdr:to>
      <xdr:col>76</xdr:col>
      <xdr:colOff>114300</xdr:colOff>
      <xdr:row>96</xdr:row>
      <xdr:rowOff>141963</xdr:rowOff>
    </xdr:to>
    <xdr:cxnSp macro="">
      <xdr:nvCxnSpPr>
        <xdr:cNvPr id="694" name="直線コネクタ 693"/>
        <xdr:cNvCxnSpPr/>
      </xdr:nvCxnSpPr>
      <xdr:spPr>
        <a:xfrm>
          <a:off x="13703300" y="16590975"/>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5" name="フローチャート: 判断 694"/>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696" name="テキスト ボックス 695"/>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122875</xdr:rowOff>
    </xdr:from>
    <xdr:to>
      <xdr:col>71</xdr:col>
      <xdr:colOff>177800</xdr:colOff>
      <xdr:row>96</xdr:row>
      <xdr:rowOff>131775</xdr:rowOff>
    </xdr:to>
    <xdr:cxnSp macro="">
      <xdr:nvCxnSpPr>
        <xdr:cNvPr id="697" name="直線コネクタ 696"/>
        <xdr:cNvCxnSpPr/>
      </xdr:nvCxnSpPr>
      <xdr:spPr>
        <a:xfrm>
          <a:off x="12814300" y="16582075"/>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698" name="フローチャート: 判断 697"/>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699" name="テキスト ボックス 698"/>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0" name="フローチャート: 判断 699"/>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1" name="テキスト ボックス 700"/>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69607</xdr:rowOff>
    </xdr:from>
    <xdr:to>
      <xdr:col>85</xdr:col>
      <xdr:colOff>177800</xdr:colOff>
      <xdr:row>96</xdr:row>
      <xdr:rowOff>171207</xdr:rowOff>
    </xdr:to>
    <xdr:sp macro="" textlink="">
      <xdr:nvSpPr>
        <xdr:cNvPr id="707" name="楕円 706"/>
        <xdr:cNvSpPr/>
      </xdr:nvSpPr>
      <xdr:spPr>
        <a:xfrm>
          <a:off x="16268700" y="165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48034</xdr:rowOff>
    </xdr:from>
    <xdr:ext cx="534377" cy="259045"/>
    <xdr:sp macro="" textlink="">
      <xdr:nvSpPr>
        <xdr:cNvPr id="708" name="公債費該当値テキスト"/>
        <xdr:cNvSpPr txBox="1"/>
      </xdr:nvSpPr>
      <xdr:spPr>
        <a:xfrm>
          <a:off x="16370300" y="165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87491</xdr:rowOff>
    </xdr:from>
    <xdr:to>
      <xdr:col>81</xdr:col>
      <xdr:colOff>101600</xdr:colOff>
      <xdr:row>97</xdr:row>
      <xdr:rowOff>17641</xdr:rowOff>
    </xdr:to>
    <xdr:sp macro="" textlink="">
      <xdr:nvSpPr>
        <xdr:cNvPr id="709" name="楕円 708"/>
        <xdr:cNvSpPr/>
      </xdr:nvSpPr>
      <xdr:spPr>
        <a:xfrm>
          <a:off x="15430500" y="165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34168</xdr:rowOff>
    </xdr:from>
    <xdr:ext cx="534377" cy="259045"/>
    <xdr:sp macro="" textlink="">
      <xdr:nvSpPr>
        <xdr:cNvPr id="710" name="テキスト ボックス 709"/>
        <xdr:cNvSpPr txBox="1"/>
      </xdr:nvSpPr>
      <xdr:spPr>
        <a:xfrm>
          <a:off x="15214111" y="163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91163</xdr:rowOff>
    </xdr:from>
    <xdr:to>
      <xdr:col>76</xdr:col>
      <xdr:colOff>165100</xdr:colOff>
      <xdr:row>97</xdr:row>
      <xdr:rowOff>21313</xdr:rowOff>
    </xdr:to>
    <xdr:sp macro="" textlink="">
      <xdr:nvSpPr>
        <xdr:cNvPr id="711" name="楕円 710"/>
        <xdr:cNvSpPr/>
      </xdr:nvSpPr>
      <xdr:spPr>
        <a:xfrm>
          <a:off x="14541500" y="165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37840</xdr:rowOff>
    </xdr:from>
    <xdr:ext cx="534377" cy="259045"/>
    <xdr:sp macro="" textlink="">
      <xdr:nvSpPr>
        <xdr:cNvPr id="712" name="テキスト ボックス 711"/>
        <xdr:cNvSpPr txBox="1"/>
      </xdr:nvSpPr>
      <xdr:spPr>
        <a:xfrm>
          <a:off x="14325111" y="1632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80975</xdr:rowOff>
    </xdr:from>
    <xdr:to>
      <xdr:col>72</xdr:col>
      <xdr:colOff>38100</xdr:colOff>
      <xdr:row>97</xdr:row>
      <xdr:rowOff>11125</xdr:rowOff>
    </xdr:to>
    <xdr:sp macro="" textlink="">
      <xdr:nvSpPr>
        <xdr:cNvPr id="713" name="楕円 712"/>
        <xdr:cNvSpPr/>
      </xdr:nvSpPr>
      <xdr:spPr>
        <a:xfrm>
          <a:off x="13652500" y="165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27652</xdr:rowOff>
    </xdr:from>
    <xdr:ext cx="534377" cy="259045"/>
    <xdr:sp macro="" textlink="">
      <xdr:nvSpPr>
        <xdr:cNvPr id="714" name="テキスト ボックス 713"/>
        <xdr:cNvSpPr txBox="1"/>
      </xdr:nvSpPr>
      <xdr:spPr>
        <a:xfrm>
          <a:off x="13436111" y="163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72075</xdr:rowOff>
    </xdr:from>
    <xdr:to>
      <xdr:col>67</xdr:col>
      <xdr:colOff>101600</xdr:colOff>
      <xdr:row>97</xdr:row>
      <xdr:rowOff>2225</xdr:rowOff>
    </xdr:to>
    <xdr:sp macro="" textlink="">
      <xdr:nvSpPr>
        <xdr:cNvPr id="715" name="楕円 714"/>
        <xdr:cNvSpPr/>
      </xdr:nvSpPr>
      <xdr:spPr>
        <a:xfrm>
          <a:off x="12763500" y="165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18752</xdr:rowOff>
    </xdr:from>
    <xdr:ext cx="534377" cy="259045"/>
    <xdr:sp macro="" textlink="">
      <xdr:nvSpPr>
        <xdr:cNvPr id="716" name="テキスト ボックス 715"/>
        <xdr:cNvSpPr txBox="1"/>
      </xdr:nvSpPr>
      <xdr:spPr>
        <a:xfrm>
          <a:off x="12547111" y="1630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2" name="直線コネクタ 741"/>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5"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46" name="直線コネクタ 745"/>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48" name="諸支出金平均値テキスト"/>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49" name="フローチャート: 判断 748"/>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1" name="フローチャート: 判断 750"/>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2" name="テキスト ボックス 751"/>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4" name="フローチャート: 判断 753"/>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5" name="テキスト ボックス 754"/>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24202</xdr:rowOff>
    </xdr:from>
    <xdr:to>
      <xdr:col>102</xdr:col>
      <xdr:colOff>114300</xdr:colOff>
      <xdr:row>39</xdr:row>
      <xdr:rowOff>98878</xdr:rowOff>
    </xdr:to>
    <xdr:cxnSp macro="">
      <xdr:nvCxnSpPr>
        <xdr:cNvPr id="756" name="直線コネクタ 755"/>
        <xdr:cNvCxnSpPr/>
      </xdr:nvCxnSpPr>
      <xdr:spPr>
        <a:xfrm>
          <a:off x="18656300" y="6367852"/>
          <a:ext cx="889000" cy="4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57" name="フローチャート: 判断 756"/>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58" name="テキスト ボックス 757"/>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59" name="フローチャート: 判断 758"/>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118925</xdr:rowOff>
    </xdr:from>
    <xdr:ext cx="378565" cy="259045"/>
    <xdr:sp macro="" textlink="">
      <xdr:nvSpPr>
        <xdr:cNvPr id="760" name="テキスト ボックス 759"/>
        <xdr:cNvSpPr txBox="1"/>
      </xdr:nvSpPr>
      <xdr:spPr>
        <a:xfrm>
          <a:off x="18467017" y="680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67" name="諸支出金該当値テキスト"/>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144852</xdr:rowOff>
    </xdr:from>
    <xdr:to>
      <xdr:col>98</xdr:col>
      <xdr:colOff>38100</xdr:colOff>
      <xdr:row>37</xdr:row>
      <xdr:rowOff>75002</xdr:rowOff>
    </xdr:to>
    <xdr:sp macro="" textlink="">
      <xdr:nvSpPr>
        <xdr:cNvPr id="774" name="楕円 773"/>
        <xdr:cNvSpPr/>
      </xdr:nvSpPr>
      <xdr:spPr>
        <a:xfrm>
          <a:off x="18605500" y="63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91529</xdr:rowOff>
    </xdr:from>
    <xdr:ext cx="469744" cy="259045"/>
    <xdr:sp macro="" textlink="">
      <xdr:nvSpPr>
        <xdr:cNvPr id="775" name="テキスト ボックス 774"/>
        <xdr:cNvSpPr txBox="1"/>
      </xdr:nvSpPr>
      <xdr:spPr>
        <a:xfrm>
          <a:off x="18421428" y="609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102,334</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94,088</a:t>
          </a:r>
          <a:r>
            <a:rPr kumimoji="1" lang="ja-JP" altLang="en-US" sz="1300">
              <a:latin typeface="ＭＳ Ｐゴシック" panose="020B0600070205080204" pitchFamily="50" charset="-128"/>
              <a:ea typeface="ＭＳ Ｐゴシック" panose="020B0600070205080204" pitchFamily="50" charset="-128"/>
            </a:rPr>
            <a:t>円減少した。これは、特別定額給付金や、まちづくり基金積立金、新型コロナウイルス感染症対策としての公共交通事業者への補助金の減少が主な要因である。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182,421</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24,221</a:t>
          </a:r>
          <a:r>
            <a:rPr kumimoji="1" lang="ja-JP" altLang="en-US" sz="1300">
              <a:latin typeface="ＭＳ Ｐゴシック" panose="020B0600070205080204" pitchFamily="50" charset="-128"/>
              <a:ea typeface="ＭＳ Ｐゴシック" panose="020B0600070205080204" pitchFamily="50" charset="-128"/>
            </a:rPr>
            <a:t>円増加した。これは、子育て世帯に対する臨時特別給付金や生活支援特別給付金の増加、住民税非課税世帯等臨時特別給付金の皆増が主な要因である。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36,010</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8,191</a:t>
          </a:r>
          <a:r>
            <a:rPr kumimoji="1" lang="ja-JP" altLang="en-US" sz="1300">
              <a:latin typeface="ＭＳ Ｐゴシック" panose="020B0600070205080204" pitchFamily="50" charset="-128"/>
              <a:ea typeface="ＭＳ Ｐゴシック" panose="020B0600070205080204" pitchFamily="50" charset="-128"/>
            </a:rPr>
            <a:t>円増加した。これは、新型コロナウイルスワクチン接種関連経費が増加したことが主な要因である。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29,747</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3,720</a:t>
          </a:r>
          <a:r>
            <a:rPr kumimoji="1" lang="ja-JP" altLang="en-US" sz="1300">
              <a:latin typeface="ＭＳ Ｐゴシック" panose="020B0600070205080204" pitchFamily="50" charset="-128"/>
              <a:ea typeface="ＭＳ Ｐゴシック" panose="020B0600070205080204" pitchFamily="50" charset="-128"/>
            </a:rPr>
            <a:t>円減少した。これは、新型コロナウイルス感染症対策としての飲食店への補助金の減少が主な要因である。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岩手県花巻市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財政調整基金残高は、前年度比</a:t>
          </a:r>
          <a:r>
            <a:rPr kumimoji="1" lang="en-US" altLang="ja-JP" sz="1400">
              <a:latin typeface="ＭＳ ゴシック" pitchFamily="49" charset="-128"/>
              <a:ea typeface="ＭＳ ゴシック" pitchFamily="49" charset="-128"/>
            </a:rPr>
            <a:t>+614,754</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+8.65</a:t>
          </a:r>
          <a:r>
            <a:rPr kumimoji="1" lang="ja-JP" altLang="en-US" sz="1400">
              <a:latin typeface="ＭＳ ゴシック" pitchFamily="49" charset="-128"/>
              <a:ea typeface="ＭＳ ゴシック" pitchFamily="49" charset="-128"/>
            </a:rPr>
            <a:t>ポイントであり、標準財政規模の増加率を</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ポイント上回ったため、標準財政規模比が</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単年度収支から、財政調整基金の取崩し・積立金の影響を除いた実質単年度収支も、財政調整基金からの取崩しがなかったため、標準財政規模比が</a:t>
          </a:r>
          <a:r>
            <a:rPr kumimoji="1" lang="en-US" altLang="ja-JP" sz="1400">
              <a:latin typeface="ＭＳ ゴシック" pitchFamily="49" charset="-128"/>
              <a:ea typeface="ＭＳ ゴシック" pitchFamily="49" charset="-128"/>
            </a:rPr>
            <a:t>2.57</a:t>
          </a:r>
          <a:r>
            <a:rPr kumimoji="1" lang="ja-JP" altLang="en-US" sz="1400">
              <a:latin typeface="ＭＳ ゴシック" pitchFamily="49" charset="-128"/>
              <a:ea typeface="ＭＳ ゴシック" pitchFamily="49" charset="-128"/>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岩手県花巻市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年度以降すべての会計で黒字となっており、引き続き健全な財政運営を行う。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58733269</v>
      </c>
      <c r="BO4" s="411"/>
      <c r="BP4" s="411"/>
      <c r="BQ4" s="411"/>
      <c r="BR4" s="411"/>
      <c r="BS4" s="411"/>
      <c r="BT4" s="411"/>
      <c r="BU4" s="412"/>
      <c r="BV4" s="410">
        <v>64191672</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7.2</v>
      </c>
      <c r="CU4" s="417"/>
      <c r="CV4" s="417"/>
      <c r="CW4" s="417"/>
      <c r="CX4" s="417"/>
      <c r="CY4" s="417"/>
      <c r="CZ4" s="417"/>
      <c r="DA4" s="418"/>
      <c r="DB4" s="416">
        <v>4.3</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55977366</v>
      </c>
      <c r="BO5" s="448"/>
      <c r="BP5" s="448"/>
      <c r="BQ5" s="448"/>
      <c r="BR5" s="448"/>
      <c r="BS5" s="448"/>
      <c r="BT5" s="448"/>
      <c r="BU5" s="449"/>
      <c r="BV5" s="447">
        <v>62602892</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83.9</v>
      </c>
      <c r="CU5" s="445"/>
      <c r="CV5" s="445"/>
      <c r="CW5" s="445"/>
      <c r="CX5" s="445"/>
      <c r="CY5" s="445"/>
      <c r="CZ5" s="445"/>
      <c r="DA5" s="446"/>
      <c r="DB5" s="444">
        <v>86.1</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2755903</v>
      </c>
      <c r="BO6" s="448"/>
      <c r="BP6" s="448"/>
      <c r="BQ6" s="448"/>
      <c r="BR6" s="448"/>
      <c r="BS6" s="448"/>
      <c r="BT6" s="448"/>
      <c r="BU6" s="449"/>
      <c r="BV6" s="447">
        <v>1588780</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87.2</v>
      </c>
      <c r="CU6" s="485"/>
      <c r="CV6" s="485"/>
      <c r="CW6" s="485"/>
      <c r="CX6" s="485"/>
      <c r="CY6" s="485"/>
      <c r="CZ6" s="485"/>
      <c r="DA6" s="486"/>
      <c r="DB6" s="484">
        <v>89.5</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102</v>
      </c>
      <c r="AV7" s="480"/>
      <c r="AW7" s="480"/>
      <c r="AX7" s="480"/>
      <c r="AY7" s="481" t="s">
        <v>106</v>
      </c>
      <c r="AZ7" s="482"/>
      <c r="BA7" s="482"/>
      <c r="BB7" s="482"/>
      <c r="BC7" s="482"/>
      <c r="BD7" s="482"/>
      <c r="BE7" s="482"/>
      <c r="BF7" s="482"/>
      <c r="BG7" s="482"/>
      <c r="BH7" s="482"/>
      <c r="BI7" s="482"/>
      <c r="BJ7" s="482"/>
      <c r="BK7" s="482"/>
      <c r="BL7" s="482"/>
      <c r="BM7" s="483"/>
      <c r="BN7" s="447">
        <v>647136</v>
      </c>
      <c r="BO7" s="448"/>
      <c r="BP7" s="448"/>
      <c r="BQ7" s="448"/>
      <c r="BR7" s="448"/>
      <c r="BS7" s="448"/>
      <c r="BT7" s="448"/>
      <c r="BU7" s="449"/>
      <c r="BV7" s="447">
        <v>368787</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29145615</v>
      </c>
      <c r="CU7" s="448"/>
      <c r="CV7" s="448"/>
      <c r="CW7" s="448"/>
      <c r="CX7" s="448"/>
      <c r="CY7" s="448"/>
      <c r="CZ7" s="448"/>
      <c r="DA7" s="449"/>
      <c r="DB7" s="447">
        <v>28110405</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102</v>
      </c>
      <c r="AV8" s="480"/>
      <c r="AW8" s="480"/>
      <c r="AX8" s="480"/>
      <c r="AY8" s="481" t="s">
        <v>109</v>
      </c>
      <c r="AZ8" s="482"/>
      <c r="BA8" s="482"/>
      <c r="BB8" s="482"/>
      <c r="BC8" s="482"/>
      <c r="BD8" s="482"/>
      <c r="BE8" s="482"/>
      <c r="BF8" s="482"/>
      <c r="BG8" s="482"/>
      <c r="BH8" s="482"/>
      <c r="BI8" s="482"/>
      <c r="BJ8" s="482"/>
      <c r="BK8" s="482"/>
      <c r="BL8" s="482"/>
      <c r="BM8" s="483"/>
      <c r="BN8" s="447">
        <v>2108767</v>
      </c>
      <c r="BO8" s="448"/>
      <c r="BP8" s="448"/>
      <c r="BQ8" s="448"/>
      <c r="BR8" s="448"/>
      <c r="BS8" s="448"/>
      <c r="BT8" s="448"/>
      <c r="BU8" s="449"/>
      <c r="BV8" s="447">
        <v>1219993</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0.47</v>
      </c>
      <c r="CU8" s="488"/>
      <c r="CV8" s="488"/>
      <c r="CW8" s="488"/>
      <c r="CX8" s="488"/>
      <c r="CY8" s="488"/>
      <c r="CZ8" s="488"/>
      <c r="DA8" s="489"/>
      <c r="DB8" s="487">
        <v>0.48</v>
      </c>
      <c r="DC8" s="488"/>
      <c r="DD8" s="488"/>
      <c r="DE8" s="488"/>
      <c r="DF8" s="488"/>
      <c r="DG8" s="488"/>
      <c r="DH8" s="488"/>
      <c r="DI8" s="489"/>
    </row>
    <row r="9" spans="1:119" ht="18.75" customHeight="1" thickBot="1" x14ac:dyDescent="0.25">
      <c r="A9" s="178"/>
      <c r="B9" s="441" t="s">
        <v>111</v>
      </c>
      <c r="C9" s="442"/>
      <c r="D9" s="442"/>
      <c r="E9" s="442"/>
      <c r="F9" s="442"/>
      <c r="G9" s="442"/>
      <c r="H9" s="442"/>
      <c r="I9" s="442"/>
      <c r="J9" s="442"/>
      <c r="K9" s="490"/>
      <c r="L9" s="491" t="s">
        <v>112</v>
      </c>
      <c r="M9" s="492"/>
      <c r="N9" s="492"/>
      <c r="O9" s="492"/>
      <c r="P9" s="492"/>
      <c r="Q9" s="493"/>
      <c r="R9" s="494">
        <v>93193</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102</v>
      </c>
      <c r="AV9" s="480"/>
      <c r="AW9" s="480"/>
      <c r="AX9" s="480"/>
      <c r="AY9" s="481" t="s">
        <v>115</v>
      </c>
      <c r="AZ9" s="482"/>
      <c r="BA9" s="482"/>
      <c r="BB9" s="482"/>
      <c r="BC9" s="482"/>
      <c r="BD9" s="482"/>
      <c r="BE9" s="482"/>
      <c r="BF9" s="482"/>
      <c r="BG9" s="482"/>
      <c r="BH9" s="482"/>
      <c r="BI9" s="482"/>
      <c r="BJ9" s="482"/>
      <c r="BK9" s="482"/>
      <c r="BL9" s="482"/>
      <c r="BM9" s="483"/>
      <c r="BN9" s="447">
        <v>888774</v>
      </c>
      <c r="BO9" s="448"/>
      <c r="BP9" s="448"/>
      <c r="BQ9" s="448"/>
      <c r="BR9" s="448"/>
      <c r="BS9" s="448"/>
      <c r="BT9" s="448"/>
      <c r="BU9" s="449"/>
      <c r="BV9" s="447">
        <v>223352</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14.8</v>
      </c>
      <c r="CU9" s="445"/>
      <c r="CV9" s="445"/>
      <c r="CW9" s="445"/>
      <c r="CX9" s="445"/>
      <c r="CY9" s="445"/>
      <c r="CZ9" s="445"/>
      <c r="DA9" s="446"/>
      <c r="DB9" s="444">
        <v>15</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117</v>
      </c>
      <c r="M10" s="477"/>
      <c r="N10" s="477"/>
      <c r="O10" s="477"/>
      <c r="P10" s="477"/>
      <c r="Q10" s="478"/>
      <c r="R10" s="498">
        <v>97702</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614754</v>
      </c>
      <c r="BO10" s="448"/>
      <c r="BP10" s="448"/>
      <c r="BQ10" s="448"/>
      <c r="BR10" s="448"/>
      <c r="BS10" s="448"/>
      <c r="BT10" s="448"/>
      <c r="BU10" s="449"/>
      <c r="BV10" s="447">
        <v>505673</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x14ac:dyDescent="0.2">
      <c r="A12" s="178"/>
      <c r="B12" s="507" t="s">
        <v>130</v>
      </c>
      <c r="C12" s="508"/>
      <c r="D12" s="508"/>
      <c r="E12" s="508"/>
      <c r="F12" s="508"/>
      <c r="G12" s="508"/>
      <c r="H12" s="508"/>
      <c r="I12" s="508"/>
      <c r="J12" s="508"/>
      <c r="K12" s="509"/>
      <c r="L12" s="516" t="s">
        <v>131</v>
      </c>
      <c r="M12" s="517"/>
      <c r="N12" s="517"/>
      <c r="O12" s="517"/>
      <c r="P12" s="517"/>
      <c r="Q12" s="518"/>
      <c r="R12" s="519">
        <v>93493</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139</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140</v>
      </c>
      <c r="N13" s="539"/>
      <c r="O13" s="539"/>
      <c r="P13" s="539"/>
      <c r="Q13" s="540"/>
      <c r="R13" s="531">
        <v>93055</v>
      </c>
      <c r="S13" s="532"/>
      <c r="T13" s="532"/>
      <c r="U13" s="532"/>
      <c r="V13" s="533"/>
      <c r="W13" s="463" t="s">
        <v>141</v>
      </c>
      <c r="X13" s="464"/>
      <c r="Y13" s="464"/>
      <c r="Z13" s="464"/>
      <c r="AA13" s="464"/>
      <c r="AB13" s="454"/>
      <c r="AC13" s="498">
        <v>5062</v>
      </c>
      <c r="AD13" s="499"/>
      <c r="AE13" s="499"/>
      <c r="AF13" s="499"/>
      <c r="AG13" s="541"/>
      <c r="AH13" s="498">
        <v>6007</v>
      </c>
      <c r="AI13" s="499"/>
      <c r="AJ13" s="499"/>
      <c r="AK13" s="499"/>
      <c r="AL13" s="500"/>
      <c r="AM13" s="476" t="s">
        <v>142</v>
      </c>
      <c r="AN13" s="477"/>
      <c r="AO13" s="477"/>
      <c r="AP13" s="477"/>
      <c r="AQ13" s="477"/>
      <c r="AR13" s="477"/>
      <c r="AS13" s="477"/>
      <c r="AT13" s="478"/>
      <c r="AU13" s="479" t="s">
        <v>143</v>
      </c>
      <c r="AV13" s="480"/>
      <c r="AW13" s="480"/>
      <c r="AX13" s="480"/>
      <c r="AY13" s="481" t="s">
        <v>144</v>
      </c>
      <c r="AZ13" s="482"/>
      <c r="BA13" s="482"/>
      <c r="BB13" s="482"/>
      <c r="BC13" s="482"/>
      <c r="BD13" s="482"/>
      <c r="BE13" s="482"/>
      <c r="BF13" s="482"/>
      <c r="BG13" s="482"/>
      <c r="BH13" s="482"/>
      <c r="BI13" s="482"/>
      <c r="BJ13" s="482"/>
      <c r="BK13" s="482"/>
      <c r="BL13" s="482"/>
      <c r="BM13" s="483"/>
      <c r="BN13" s="447">
        <v>1503528</v>
      </c>
      <c r="BO13" s="448"/>
      <c r="BP13" s="448"/>
      <c r="BQ13" s="448"/>
      <c r="BR13" s="448"/>
      <c r="BS13" s="448"/>
      <c r="BT13" s="448"/>
      <c r="BU13" s="449"/>
      <c r="BV13" s="447">
        <v>729025</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8.3000000000000007</v>
      </c>
      <c r="CU13" s="445"/>
      <c r="CV13" s="445"/>
      <c r="CW13" s="445"/>
      <c r="CX13" s="445"/>
      <c r="CY13" s="445"/>
      <c r="CZ13" s="445"/>
      <c r="DA13" s="446"/>
      <c r="DB13" s="444">
        <v>8.6</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146</v>
      </c>
      <c r="M14" s="529"/>
      <c r="N14" s="529"/>
      <c r="O14" s="529"/>
      <c r="P14" s="529"/>
      <c r="Q14" s="530"/>
      <c r="R14" s="531">
        <v>94438</v>
      </c>
      <c r="S14" s="532"/>
      <c r="T14" s="532"/>
      <c r="U14" s="532"/>
      <c r="V14" s="533"/>
      <c r="W14" s="437"/>
      <c r="X14" s="438"/>
      <c r="Y14" s="438"/>
      <c r="Z14" s="438"/>
      <c r="AA14" s="438"/>
      <c r="AB14" s="427"/>
      <c r="AC14" s="534">
        <v>10.9</v>
      </c>
      <c r="AD14" s="535"/>
      <c r="AE14" s="535"/>
      <c r="AF14" s="535"/>
      <c r="AG14" s="536"/>
      <c r="AH14" s="534">
        <v>12.4</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v>50.4</v>
      </c>
      <c r="CU14" s="546"/>
      <c r="CV14" s="546"/>
      <c r="CW14" s="546"/>
      <c r="CX14" s="546"/>
      <c r="CY14" s="546"/>
      <c r="CZ14" s="546"/>
      <c r="DA14" s="547"/>
      <c r="DB14" s="545">
        <v>68.5</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140</v>
      </c>
      <c r="N15" s="539"/>
      <c r="O15" s="539"/>
      <c r="P15" s="539"/>
      <c r="Q15" s="540"/>
      <c r="R15" s="531">
        <v>93948</v>
      </c>
      <c r="S15" s="532"/>
      <c r="T15" s="532"/>
      <c r="U15" s="532"/>
      <c r="V15" s="533"/>
      <c r="W15" s="463" t="s">
        <v>148</v>
      </c>
      <c r="X15" s="464"/>
      <c r="Y15" s="464"/>
      <c r="Z15" s="464"/>
      <c r="AA15" s="464"/>
      <c r="AB15" s="454"/>
      <c r="AC15" s="498">
        <v>12648</v>
      </c>
      <c r="AD15" s="499"/>
      <c r="AE15" s="499"/>
      <c r="AF15" s="499"/>
      <c r="AG15" s="541"/>
      <c r="AH15" s="498">
        <v>12923</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11282893</v>
      </c>
      <c r="BO15" s="411"/>
      <c r="BP15" s="411"/>
      <c r="BQ15" s="411"/>
      <c r="BR15" s="411"/>
      <c r="BS15" s="411"/>
      <c r="BT15" s="411"/>
      <c r="BU15" s="412"/>
      <c r="BV15" s="410">
        <v>11475632</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27.3</v>
      </c>
      <c r="AD16" s="535"/>
      <c r="AE16" s="535"/>
      <c r="AF16" s="535"/>
      <c r="AG16" s="536"/>
      <c r="AH16" s="534">
        <v>26.6</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24863384</v>
      </c>
      <c r="BO16" s="448"/>
      <c r="BP16" s="448"/>
      <c r="BQ16" s="448"/>
      <c r="BR16" s="448"/>
      <c r="BS16" s="448"/>
      <c r="BT16" s="448"/>
      <c r="BU16" s="449"/>
      <c r="BV16" s="447">
        <v>23964995</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28653</v>
      </c>
      <c r="AD17" s="499"/>
      <c r="AE17" s="499"/>
      <c r="AF17" s="499"/>
      <c r="AG17" s="541"/>
      <c r="AH17" s="498">
        <v>29641</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14053835</v>
      </c>
      <c r="BO17" s="448"/>
      <c r="BP17" s="448"/>
      <c r="BQ17" s="448"/>
      <c r="BR17" s="448"/>
      <c r="BS17" s="448"/>
      <c r="BT17" s="448"/>
      <c r="BU17" s="449"/>
      <c r="BV17" s="447">
        <v>14345294</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158</v>
      </c>
      <c r="C18" s="490"/>
      <c r="D18" s="490"/>
      <c r="E18" s="570"/>
      <c r="F18" s="570"/>
      <c r="G18" s="570"/>
      <c r="H18" s="570"/>
      <c r="I18" s="570"/>
      <c r="J18" s="570"/>
      <c r="K18" s="570"/>
      <c r="L18" s="571">
        <v>908.39</v>
      </c>
      <c r="M18" s="571"/>
      <c r="N18" s="571"/>
      <c r="O18" s="571"/>
      <c r="P18" s="571"/>
      <c r="Q18" s="571"/>
      <c r="R18" s="572"/>
      <c r="S18" s="572"/>
      <c r="T18" s="572"/>
      <c r="U18" s="572"/>
      <c r="V18" s="573"/>
      <c r="W18" s="465"/>
      <c r="X18" s="466"/>
      <c r="Y18" s="466"/>
      <c r="Z18" s="466"/>
      <c r="AA18" s="466"/>
      <c r="AB18" s="457"/>
      <c r="AC18" s="574">
        <v>61.8</v>
      </c>
      <c r="AD18" s="575"/>
      <c r="AE18" s="575"/>
      <c r="AF18" s="575"/>
      <c r="AG18" s="576"/>
      <c r="AH18" s="574">
        <v>61</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24952714</v>
      </c>
      <c r="BO18" s="448"/>
      <c r="BP18" s="448"/>
      <c r="BQ18" s="448"/>
      <c r="BR18" s="448"/>
      <c r="BS18" s="448"/>
      <c r="BT18" s="448"/>
      <c r="BU18" s="449"/>
      <c r="BV18" s="447">
        <v>24565014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160</v>
      </c>
      <c r="C19" s="490"/>
      <c r="D19" s="490"/>
      <c r="E19" s="570"/>
      <c r="F19" s="570"/>
      <c r="G19" s="570"/>
      <c r="H19" s="570"/>
      <c r="I19" s="570"/>
      <c r="J19" s="570"/>
      <c r="K19" s="570"/>
      <c r="L19" s="578">
        <v>103</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34748645</v>
      </c>
      <c r="BO19" s="448"/>
      <c r="BP19" s="448"/>
      <c r="BQ19" s="448"/>
      <c r="BR19" s="448"/>
      <c r="BS19" s="448"/>
      <c r="BT19" s="448"/>
      <c r="BU19" s="449"/>
      <c r="BV19" s="447">
        <v>33175934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162</v>
      </c>
      <c r="C20" s="490"/>
      <c r="D20" s="490"/>
      <c r="E20" s="570"/>
      <c r="F20" s="570"/>
      <c r="G20" s="570"/>
      <c r="H20" s="570"/>
      <c r="I20" s="570"/>
      <c r="J20" s="570"/>
      <c r="K20" s="570"/>
      <c r="L20" s="578">
        <v>34724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55970657</v>
      </c>
      <c r="BO22" s="411"/>
      <c r="BP22" s="411"/>
      <c r="BQ22" s="411"/>
      <c r="BR22" s="411"/>
      <c r="BS22" s="411"/>
      <c r="BT22" s="411"/>
      <c r="BU22" s="412"/>
      <c r="BV22" s="410">
        <v>56657117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46844611</v>
      </c>
      <c r="BO23" s="448"/>
      <c r="BP23" s="448"/>
      <c r="BQ23" s="448"/>
      <c r="BR23" s="448"/>
      <c r="BS23" s="448"/>
      <c r="BT23" s="448"/>
      <c r="BU23" s="449"/>
      <c r="BV23" s="447">
        <v>48006195</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172</v>
      </c>
      <c r="F24" s="477"/>
      <c r="G24" s="477"/>
      <c r="H24" s="477"/>
      <c r="I24" s="477"/>
      <c r="J24" s="477"/>
      <c r="K24" s="478"/>
      <c r="L24" s="498">
        <v>1</v>
      </c>
      <c r="M24" s="499"/>
      <c r="N24" s="499"/>
      <c r="O24" s="499"/>
      <c r="P24" s="541"/>
      <c r="Q24" s="498">
        <v>8260</v>
      </c>
      <c r="R24" s="499"/>
      <c r="S24" s="499"/>
      <c r="T24" s="499"/>
      <c r="U24" s="499"/>
      <c r="V24" s="541"/>
      <c r="W24" s="593"/>
      <c r="X24" s="594"/>
      <c r="Y24" s="595"/>
      <c r="Z24" s="497" t="s">
        <v>173</v>
      </c>
      <c r="AA24" s="477"/>
      <c r="AB24" s="477"/>
      <c r="AC24" s="477"/>
      <c r="AD24" s="477"/>
      <c r="AE24" s="477"/>
      <c r="AF24" s="477"/>
      <c r="AG24" s="478"/>
      <c r="AH24" s="498">
        <v>840</v>
      </c>
      <c r="AI24" s="499"/>
      <c r="AJ24" s="499"/>
      <c r="AK24" s="499"/>
      <c r="AL24" s="541"/>
      <c r="AM24" s="498">
        <v>2556960</v>
      </c>
      <c r="AN24" s="499"/>
      <c r="AO24" s="499"/>
      <c r="AP24" s="499"/>
      <c r="AQ24" s="499"/>
      <c r="AR24" s="541"/>
      <c r="AS24" s="498">
        <v>3044</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38192399</v>
      </c>
      <c r="BO24" s="448"/>
      <c r="BP24" s="448"/>
      <c r="BQ24" s="448"/>
      <c r="BR24" s="448"/>
      <c r="BS24" s="448"/>
      <c r="BT24" s="448"/>
      <c r="BU24" s="449"/>
      <c r="BV24" s="447">
        <v>38346340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175</v>
      </c>
      <c r="F25" s="477"/>
      <c r="G25" s="477"/>
      <c r="H25" s="477"/>
      <c r="I25" s="477"/>
      <c r="J25" s="477"/>
      <c r="K25" s="478"/>
      <c r="L25" s="498">
        <v>2</v>
      </c>
      <c r="M25" s="499"/>
      <c r="N25" s="499"/>
      <c r="O25" s="499"/>
      <c r="P25" s="541"/>
      <c r="Q25" s="498">
        <v>6770</v>
      </c>
      <c r="R25" s="499"/>
      <c r="S25" s="499"/>
      <c r="T25" s="499"/>
      <c r="U25" s="499"/>
      <c r="V25" s="541"/>
      <c r="W25" s="593"/>
      <c r="X25" s="594"/>
      <c r="Y25" s="595"/>
      <c r="Z25" s="497" t="s">
        <v>176</v>
      </c>
      <c r="AA25" s="477"/>
      <c r="AB25" s="477"/>
      <c r="AC25" s="477"/>
      <c r="AD25" s="477"/>
      <c r="AE25" s="477"/>
      <c r="AF25" s="477"/>
      <c r="AG25" s="478"/>
      <c r="AH25" s="498">
        <v>146</v>
      </c>
      <c r="AI25" s="499"/>
      <c r="AJ25" s="499"/>
      <c r="AK25" s="499"/>
      <c r="AL25" s="541"/>
      <c r="AM25" s="498">
        <v>437854</v>
      </c>
      <c r="AN25" s="499"/>
      <c r="AO25" s="499"/>
      <c r="AP25" s="499"/>
      <c r="AQ25" s="499"/>
      <c r="AR25" s="541"/>
      <c r="AS25" s="498">
        <v>2999</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3002368</v>
      </c>
      <c r="BO25" s="411"/>
      <c r="BP25" s="411"/>
      <c r="BQ25" s="411"/>
      <c r="BR25" s="411"/>
      <c r="BS25" s="411"/>
      <c r="BT25" s="411"/>
      <c r="BU25" s="412"/>
      <c r="BV25" s="410">
        <v>3488264</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178</v>
      </c>
      <c r="F26" s="477"/>
      <c r="G26" s="477"/>
      <c r="H26" s="477"/>
      <c r="I26" s="477"/>
      <c r="J26" s="477"/>
      <c r="K26" s="478"/>
      <c r="L26" s="498">
        <v>1</v>
      </c>
      <c r="M26" s="499"/>
      <c r="N26" s="499"/>
      <c r="O26" s="499"/>
      <c r="P26" s="541"/>
      <c r="Q26" s="498">
        <v>5780</v>
      </c>
      <c r="R26" s="499"/>
      <c r="S26" s="499"/>
      <c r="T26" s="499"/>
      <c r="U26" s="499"/>
      <c r="V26" s="541"/>
      <c r="W26" s="593"/>
      <c r="X26" s="594"/>
      <c r="Y26" s="595"/>
      <c r="Z26" s="497" t="s">
        <v>179</v>
      </c>
      <c r="AA26" s="599"/>
      <c r="AB26" s="599"/>
      <c r="AC26" s="599"/>
      <c r="AD26" s="599"/>
      <c r="AE26" s="599"/>
      <c r="AF26" s="599"/>
      <c r="AG26" s="600"/>
      <c r="AH26" s="498">
        <v>66</v>
      </c>
      <c r="AI26" s="499"/>
      <c r="AJ26" s="499"/>
      <c r="AK26" s="499"/>
      <c r="AL26" s="541"/>
      <c r="AM26" s="498">
        <v>201432</v>
      </c>
      <c r="AN26" s="499"/>
      <c r="AO26" s="499"/>
      <c r="AP26" s="499"/>
      <c r="AQ26" s="499"/>
      <c r="AR26" s="541"/>
      <c r="AS26" s="498">
        <v>3052</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139</v>
      </c>
      <c r="BO26" s="448"/>
      <c r="BP26" s="448"/>
      <c r="BQ26" s="448"/>
      <c r="BR26" s="448"/>
      <c r="BS26" s="448"/>
      <c r="BT26" s="448"/>
      <c r="BU26" s="449"/>
      <c r="BV26" s="447" t="s">
        <v>139</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181</v>
      </c>
      <c r="F27" s="477"/>
      <c r="G27" s="477"/>
      <c r="H27" s="477"/>
      <c r="I27" s="477"/>
      <c r="J27" s="477"/>
      <c r="K27" s="478"/>
      <c r="L27" s="498">
        <v>1</v>
      </c>
      <c r="M27" s="499"/>
      <c r="N27" s="499"/>
      <c r="O27" s="499"/>
      <c r="P27" s="541"/>
      <c r="Q27" s="498">
        <v>4310</v>
      </c>
      <c r="R27" s="499"/>
      <c r="S27" s="499"/>
      <c r="T27" s="499"/>
      <c r="U27" s="499"/>
      <c r="V27" s="541"/>
      <c r="W27" s="593"/>
      <c r="X27" s="594"/>
      <c r="Y27" s="595"/>
      <c r="Z27" s="497" t="s">
        <v>182</v>
      </c>
      <c r="AA27" s="477"/>
      <c r="AB27" s="477"/>
      <c r="AC27" s="477"/>
      <c r="AD27" s="477"/>
      <c r="AE27" s="477"/>
      <c r="AF27" s="477"/>
      <c r="AG27" s="478"/>
      <c r="AH27" s="498">
        <v>10</v>
      </c>
      <c r="AI27" s="499"/>
      <c r="AJ27" s="499"/>
      <c r="AK27" s="499"/>
      <c r="AL27" s="541"/>
      <c r="AM27" s="498">
        <v>32279</v>
      </c>
      <c r="AN27" s="499"/>
      <c r="AO27" s="499"/>
      <c r="AP27" s="499"/>
      <c r="AQ27" s="499"/>
      <c r="AR27" s="541"/>
      <c r="AS27" s="498">
        <v>3228</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647989</v>
      </c>
      <c r="BO27" s="567"/>
      <c r="BP27" s="567"/>
      <c r="BQ27" s="567"/>
      <c r="BR27" s="567"/>
      <c r="BS27" s="567"/>
      <c r="BT27" s="567"/>
      <c r="BU27" s="568"/>
      <c r="BV27" s="566">
        <v>647980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184</v>
      </c>
      <c r="F28" s="477"/>
      <c r="G28" s="477"/>
      <c r="H28" s="477"/>
      <c r="I28" s="477"/>
      <c r="J28" s="477"/>
      <c r="K28" s="478"/>
      <c r="L28" s="498">
        <v>1</v>
      </c>
      <c r="M28" s="499"/>
      <c r="N28" s="499"/>
      <c r="O28" s="499"/>
      <c r="P28" s="541"/>
      <c r="Q28" s="498">
        <v>3690</v>
      </c>
      <c r="R28" s="499"/>
      <c r="S28" s="499"/>
      <c r="T28" s="499"/>
      <c r="U28" s="499"/>
      <c r="V28" s="541"/>
      <c r="W28" s="593"/>
      <c r="X28" s="594"/>
      <c r="Y28" s="595"/>
      <c r="Z28" s="497" t="s">
        <v>185</v>
      </c>
      <c r="AA28" s="477"/>
      <c r="AB28" s="477"/>
      <c r="AC28" s="477"/>
      <c r="AD28" s="477"/>
      <c r="AE28" s="477"/>
      <c r="AF28" s="477"/>
      <c r="AG28" s="478"/>
      <c r="AH28" s="498" t="s">
        <v>139</v>
      </c>
      <c r="AI28" s="499"/>
      <c r="AJ28" s="499"/>
      <c r="AK28" s="499"/>
      <c r="AL28" s="541"/>
      <c r="AM28" s="498" t="s">
        <v>128</v>
      </c>
      <c r="AN28" s="499"/>
      <c r="AO28" s="499"/>
      <c r="AP28" s="499"/>
      <c r="AQ28" s="499"/>
      <c r="AR28" s="541"/>
      <c r="AS28" s="498" t="s">
        <v>128</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7720960</v>
      </c>
      <c r="BO28" s="411"/>
      <c r="BP28" s="411"/>
      <c r="BQ28" s="411"/>
      <c r="BR28" s="411"/>
      <c r="BS28" s="411"/>
      <c r="BT28" s="411"/>
      <c r="BU28" s="412"/>
      <c r="BV28" s="410">
        <v>7106206</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187</v>
      </c>
      <c r="F29" s="477"/>
      <c r="G29" s="477"/>
      <c r="H29" s="477"/>
      <c r="I29" s="477"/>
      <c r="J29" s="477"/>
      <c r="K29" s="478"/>
      <c r="L29" s="498">
        <v>24</v>
      </c>
      <c r="M29" s="499"/>
      <c r="N29" s="499"/>
      <c r="O29" s="499"/>
      <c r="P29" s="541"/>
      <c r="Q29" s="498">
        <v>3390</v>
      </c>
      <c r="R29" s="499"/>
      <c r="S29" s="499"/>
      <c r="T29" s="499"/>
      <c r="U29" s="499"/>
      <c r="V29" s="541"/>
      <c r="W29" s="596"/>
      <c r="X29" s="597"/>
      <c r="Y29" s="598"/>
      <c r="Z29" s="497" t="s">
        <v>188</v>
      </c>
      <c r="AA29" s="477"/>
      <c r="AB29" s="477"/>
      <c r="AC29" s="477"/>
      <c r="AD29" s="477"/>
      <c r="AE29" s="477"/>
      <c r="AF29" s="477"/>
      <c r="AG29" s="478"/>
      <c r="AH29" s="498">
        <v>850</v>
      </c>
      <c r="AI29" s="499"/>
      <c r="AJ29" s="499"/>
      <c r="AK29" s="499"/>
      <c r="AL29" s="541"/>
      <c r="AM29" s="498">
        <v>2589239</v>
      </c>
      <c r="AN29" s="499"/>
      <c r="AO29" s="499"/>
      <c r="AP29" s="499"/>
      <c r="AQ29" s="499"/>
      <c r="AR29" s="541"/>
      <c r="AS29" s="498">
        <v>3046</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1162846</v>
      </c>
      <c r="BO29" s="448"/>
      <c r="BP29" s="448"/>
      <c r="BQ29" s="448"/>
      <c r="BR29" s="448"/>
      <c r="BS29" s="448"/>
      <c r="BT29" s="448"/>
      <c r="BU29" s="449"/>
      <c r="BV29" s="447">
        <v>1164450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95.8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6712893</v>
      </c>
      <c r="BO30" s="567"/>
      <c r="BP30" s="567"/>
      <c r="BQ30" s="567"/>
      <c r="BR30" s="567"/>
      <c r="BS30" s="567"/>
      <c r="BT30" s="567"/>
      <c r="BU30" s="568"/>
      <c r="BV30" s="566">
        <v>5957822</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198</v>
      </c>
      <c r="X33" s="436"/>
      <c r="Y33" s="436"/>
      <c r="Z33" s="436"/>
      <c r="AA33" s="436"/>
      <c r="AB33" s="436"/>
      <c r="AC33" s="436"/>
      <c r="AD33" s="436"/>
      <c r="AE33" s="436"/>
      <c r="AF33" s="436"/>
      <c r="AG33" s="436"/>
      <c r="AH33" s="436"/>
      <c r="AI33" s="436"/>
      <c r="AJ33" s="436"/>
      <c r="AK33" s="436"/>
      <c r="AL33" s="203"/>
      <c r="AM33" s="471" t="s">
        <v>199</v>
      </c>
      <c r="AN33" s="471"/>
      <c r="AO33" s="436" t="s">
        <v>198</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203</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下水道事業会計</v>
      </c>
      <c r="AP34" s="638"/>
      <c r="AQ34" s="638"/>
      <c r="AR34" s="638"/>
      <c r="AS34" s="638"/>
      <c r="AT34" s="638"/>
      <c r="AU34" s="638"/>
      <c r="AV34" s="638"/>
      <c r="AW34" s="638"/>
      <c r="AX34" s="638"/>
      <c r="AY34" s="638"/>
      <c r="AZ34" s="638"/>
      <c r="BA34" s="638"/>
      <c r="BB34" s="638"/>
      <c r="BC34" s="638"/>
      <c r="BD34" s="178"/>
      <c r="BE34" s="637">
        <f>IF(BG34="","",MAX(C34:D43,U34:V43,AM34:AN43)+1)</f>
        <v>6</v>
      </c>
      <c r="BF34" s="637"/>
      <c r="BG34" s="638" t="str">
        <f>IF('各会計、関係団体の財政状況及び健全化判断比率'!B32="","",'各会計、関係団体の財政状況及び健全化判断比率'!B32)</f>
        <v>公設地方卸売市場事業特別会計</v>
      </c>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岩手中部水道企業団</v>
      </c>
      <c r="BZ34" s="638"/>
      <c r="CA34" s="638"/>
      <c r="CB34" s="638"/>
      <c r="CC34" s="638"/>
      <c r="CD34" s="638"/>
      <c r="CE34" s="638"/>
      <c r="CF34" s="638"/>
      <c r="CG34" s="638"/>
      <c r="CH34" s="638"/>
      <c r="CI34" s="638"/>
      <c r="CJ34" s="638"/>
      <c r="CK34" s="638"/>
      <c r="CL34" s="638"/>
      <c r="CM34" s="638"/>
      <c r="CN34" s="178"/>
      <c r="CO34" s="637">
        <f>IF(CQ34="","",MAX(C34:D43,U34:V43,AM34:AN43,BE34:BF43,BW34:BX43)+1)</f>
        <v>14</v>
      </c>
      <c r="CP34" s="637"/>
      <c r="CQ34" s="638" t="str">
        <f>IF('各会計、関係団体の財政状況及び健全化判断比率'!BS7="","",'各会計、関係団体の財政状況及び健全化判断比率'!BS7)</f>
        <v>とうわ地域資源開発公社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後期高齢者医療特別会計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岩手中部広域行政組合</v>
      </c>
      <c r="BZ35" s="638"/>
      <c r="CA35" s="638"/>
      <c r="CB35" s="638"/>
      <c r="CC35" s="638"/>
      <c r="CD35" s="638"/>
      <c r="CE35" s="638"/>
      <c r="CF35" s="638"/>
      <c r="CG35" s="638"/>
      <c r="CH35" s="638"/>
      <c r="CI35" s="638"/>
      <c r="CJ35" s="638"/>
      <c r="CK35" s="638"/>
      <c r="CL35" s="638"/>
      <c r="CM35" s="638"/>
      <c r="CN35" s="178"/>
      <c r="CO35" s="637">
        <f t="shared" ref="CO35:CO43" si="3">IF(CQ35="","",CO34+1)</f>
        <v>15</v>
      </c>
      <c r="CP35" s="637"/>
      <c r="CQ35" s="638" t="str">
        <f>IF('各会計、関係団体の財政状況及び健全化判断比率'!BS8="","",'各会計、関係団体の財政状況及び健全化判断比率'!BS8)</f>
        <v>東和町総合サービス公社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介護保険特別会計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岩手県市町村総合事務組合（一般会計）</v>
      </c>
      <c r="BZ36" s="638"/>
      <c r="CA36" s="638"/>
      <c r="CB36" s="638"/>
      <c r="CC36" s="638"/>
      <c r="CD36" s="638"/>
      <c r="CE36" s="638"/>
      <c r="CF36" s="638"/>
      <c r="CG36" s="638"/>
      <c r="CH36" s="638"/>
      <c r="CI36" s="638"/>
      <c r="CJ36" s="638"/>
      <c r="CK36" s="638"/>
      <c r="CL36" s="638"/>
      <c r="CM36" s="638"/>
      <c r="CN36" s="178"/>
      <c r="CO36" s="637">
        <f t="shared" si="3"/>
        <v>16</v>
      </c>
      <c r="CP36" s="637"/>
      <c r="CQ36" s="638" t="str">
        <f>IF('各会計、関係団体の財政状況及び健全化判断比率'!BS9="","",'各会計、関係団体の財政状況及び健全化判断比率'!BS9)</f>
        <v>花巻市体育協会</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岩手県市町村総合事務組合（特別会計）</v>
      </c>
      <c r="BZ37" s="638"/>
      <c r="CA37" s="638"/>
      <c r="CB37" s="638"/>
      <c r="CC37" s="638"/>
      <c r="CD37" s="638"/>
      <c r="CE37" s="638"/>
      <c r="CF37" s="638"/>
      <c r="CG37" s="638"/>
      <c r="CH37" s="638"/>
      <c r="CI37" s="638"/>
      <c r="CJ37" s="638"/>
      <c r="CK37" s="638"/>
      <c r="CL37" s="638"/>
      <c r="CM37" s="638"/>
      <c r="CN37" s="178"/>
      <c r="CO37" s="637">
        <f t="shared" si="3"/>
        <v>17</v>
      </c>
      <c r="CP37" s="637"/>
      <c r="CQ37" s="638" t="str">
        <f>IF('各会計、関係団体の財政状況及び健全化判断比率'!BS10="","",'各会計、関係団体の財政状況及び健全化判断比率'!BS10)</f>
        <v>エーデルワイン</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岩手県後期高齢者医療広域連合（一般会計）</v>
      </c>
      <c r="BZ38" s="638"/>
      <c r="CA38" s="638"/>
      <c r="CB38" s="638"/>
      <c r="CC38" s="638"/>
      <c r="CD38" s="638"/>
      <c r="CE38" s="638"/>
      <c r="CF38" s="638"/>
      <c r="CG38" s="638"/>
      <c r="CH38" s="638"/>
      <c r="CI38" s="638"/>
      <c r="CJ38" s="638"/>
      <c r="CK38" s="638"/>
      <c r="CL38" s="638"/>
      <c r="CM38" s="638"/>
      <c r="CN38" s="178"/>
      <c r="CO38" s="637">
        <f t="shared" si="3"/>
        <v>18</v>
      </c>
      <c r="CP38" s="637"/>
      <c r="CQ38" s="638" t="str">
        <f>IF('各会計、関係団体の財政状況及び健全化判断比率'!BS11="","",'各会計、関係団体の財政状況及び健全化判断比率'!BS11)</f>
        <v>土沢まちづくり会社</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岩手県後期高齢者医療広域連合（特別会計）</v>
      </c>
      <c r="BZ39" s="638"/>
      <c r="CA39" s="638"/>
      <c r="CB39" s="638"/>
      <c r="CC39" s="638"/>
      <c r="CD39" s="638"/>
      <c r="CE39" s="638"/>
      <c r="CF39" s="638"/>
      <c r="CG39" s="638"/>
      <c r="CH39" s="638"/>
      <c r="CI39" s="638"/>
      <c r="CJ39" s="638"/>
      <c r="CK39" s="638"/>
      <c r="CL39" s="638"/>
      <c r="CM39" s="638"/>
      <c r="CN39" s="178"/>
      <c r="CO39" s="637">
        <f t="shared" si="3"/>
        <v>19</v>
      </c>
      <c r="CP39" s="637"/>
      <c r="CQ39" s="638" t="str">
        <f>IF('各会計、関係団体の財政状況及び健全化判断比率'!BS12="","",'各会計、関係団体の財政状況及び健全化判断比率'!BS12)</f>
        <v>花巻地域農業管理センター</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北上地区広域行政組合</v>
      </c>
      <c r="BZ40" s="638"/>
      <c r="CA40" s="638"/>
      <c r="CB40" s="638"/>
      <c r="CC40" s="638"/>
      <c r="CD40" s="638"/>
      <c r="CE40" s="638"/>
      <c r="CF40" s="638"/>
      <c r="CG40" s="638"/>
      <c r="CH40" s="638"/>
      <c r="CI40" s="638"/>
      <c r="CJ40" s="638"/>
      <c r="CK40" s="638"/>
      <c r="CL40" s="638"/>
      <c r="CM40" s="638"/>
      <c r="CN40" s="178"/>
      <c r="CO40" s="637">
        <f t="shared" si="3"/>
        <v>20</v>
      </c>
      <c r="CP40" s="637"/>
      <c r="CQ40" s="638" t="str">
        <f>IF('各会計、関係団体の財政状況及び健全化判断比率'!BS13="","",'各会計、関係団体の財政状況及び健全化判断比率'!BS13)</f>
        <v>石鳥谷観光物産</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f t="shared" si="3"/>
        <v>21</v>
      </c>
      <c r="CP41" s="637"/>
      <c r="CQ41" s="638" t="str">
        <f>IF('各会計、関係団体の財政状況及び健全化判断比率'!BS14="","",'各会計、関係団体の財政状況及び健全化判断比率'!BS14)</f>
        <v>花巻国際交流協会</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f t="shared" si="3"/>
        <v>22</v>
      </c>
      <c r="CP42" s="637"/>
      <c r="CQ42" s="638" t="str">
        <f>IF('各会計、関係団体の財政状況及び健全化判断比率'!BS15="","",'各会計、関係団体の財政状況及び健全化判断比率'!BS15)</f>
        <v>花巻市清掃</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0" t="s">
        <v>596</v>
      </c>
    </row>
    <row r="54" spans="5:113" x14ac:dyDescent="0.2">
      <c r="E54" s="360"/>
    </row>
    <row r="55" spans="5:113" x14ac:dyDescent="0.2"/>
    <row r="56" spans="5:113" x14ac:dyDescent="0.2"/>
  </sheetData>
  <sheetProtection algorithmName="SHA-512" hashValue="Yq8uAQiJ8WIdoHhDUkuQDdjU8kQRlJKEfRPBLTbaM5IEctcyNn1z6iLzRKq1lBeNV+NHjceg9nW6XlawZzXIcg==" saltValue="R81CuO3DnnW5j58NNskFm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16" t="s">
        <v>559</v>
      </c>
      <c r="D34" s="1216"/>
      <c r="E34" s="1217"/>
      <c r="F34" s="32">
        <v>5.6</v>
      </c>
      <c r="G34" s="33">
        <v>3.92</v>
      </c>
      <c r="H34" s="33">
        <v>3.61</v>
      </c>
      <c r="I34" s="33">
        <v>4.34</v>
      </c>
      <c r="J34" s="34">
        <v>7.23</v>
      </c>
      <c r="K34" s="22"/>
      <c r="L34" s="22"/>
      <c r="M34" s="22"/>
      <c r="N34" s="22"/>
      <c r="O34" s="22"/>
      <c r="P34" s="22"/>
    </row>
    <row r="35" spans="1:16" ht="39" customHeight="1" x14ac:dyDescent="0.2">
      <c r="A35" s="22"/>
      <c r="B35" s="35"/>
      <c r="C35" s="1210" t="s">
        <v>560</v>
      </c>
      <c r="D35" s="1211"/>
      <c r="E35" s="1212"/>
      <c r="F35" s="36">
        <v>1.67</v>
      </c>
      <c r="G35" s="37">
        <v>2.91</v>
      </c>
      <c r="H35" s="37">
        <v>1.06</v>
      </c>
      <c r="I35" s="37">
        <v>1.01</v>
      </c>
      <c r="J35" s="38">
        <v>0.68</v>
      </c>
      <c r="K35" s="22"/>
      <c r="L35" s="22"/>
      <c r="M35" s="22"/>
      <c r="N35" s="22"/>
      <c r="O35" s="22"/>
      <c r="P35" s="22"/>
    </row>
    <row r="36" spans="1:16" ht="39" customHeight="1" x14ac:dyDescent="0.2">
      <c r="A36" s="22"/>
      <c r="B36" s="35"/>
      <c r="C36" s="1210" t="s">
        <v>561</v>
      </c>
      <c r="D36" s="1211"/>
      <c r="E36" s="1212"/>
      <c r="F36" s="36">
        <v>0.87</v>
      </c>
      <c r="G36" s="37">
        <v>1.24</v>
      </c>
      <c r="H36" s="37">
        <v>0.37</v>
      </c>
      <c r="I36" s="37">
        <v>0.49</v>
      </c>
      <c r="J36" s="38">
        <v>0.44</v>
      </c>
      <c r="K36" s="22"/>
      <c r="L36" s="22"/>
      <c r="M36" s="22"/>
      <c r="N36" s="22"/>
      <c r="O36" s="22"/>
      <c r="P36" s="22"/>
    </row>
    <row r="37" spans="1:16" ht="39" customHeight="1" x14ac:dyDescent="0.2">
      <c r="A37" s="22"/>
      <c r="B37" s="35"/>
      <c r="C37" s="1210" t="s">
        <v>562</v>
      </c>
      <c r="D37" s="1211"/>
      <c r="E37" s="1212"/>
      <c r="F37" s="36">
        <v>0</v>
      </c>
      <c r="G37" s="37">
        <v>0</v>
      </c>
      <c r="H37" s="37">
        <v>0</v>
      </c>
      <c r="I37" s="37">
        <v>0.02</v>
      </c>
      <c r="J37" s="38">
        <v>0.02</v>
      </c>
      <c r="K37" s="22"/>
      <c r="L37" s="22"/>
      <c r="M37" s="22"/>
      <c r="N37" s="22"/>
      <c r="O37" s="22"/>
      <c r="P37" s="22"/>
    </row>
    <row r="38" spans="1:16" ht="39" customHeight="1" x14ac:dyDescent="0.2">
      <c r="A38" s="22"/>
      <c r="B38" s="35"/>
      <c r="C38" s="1210" t="s">
        <v>563</v>
      </c>
      <c r="D38" s="1211"/>
      <c r="E38" s="1212"/>
      <c r="F38" s="36">
        <v>1.71</v>
      </c>
      <c r="G38" s="37">
        <v>0.01</v>
      </c>
      <c r="H38" s="37">
        <v>0</v>
      </c>
      <c r="I38" s="37">
        <v>0</v>
      </c>
      <c r="J38" s="38">
        <v>0</v>
      </c>
      <c r="K38" s="22"/>
      <c r="L38" s="22"/>
      <c r="M38" s="22"/>
      <c r="N38" s="22"/>
      <c r="O38" s="22"/>
      <c r="P38" s="22"/>
    </row>
    <row r="39" spans="1:16" ht="39" customHeight="1" x14ac:dyDescent="0.2">
      <c r="A39" s="22"/>
      <c r="B39" s="35"/>
      <c r="C39" s="1210" t="s">
        <v>564</v>
      </c>
      <c r="D39" s="1211"/>
      <c r="E39" s="1212"/>
      <c r="F39" s="36">
        <v>0</v>
      </c>
      <c r="G39" s="37">
        <v>0</v>
      </c>
      <c r="H39" s="37">
        <v>0</v>
      </c>
      <c r="I39" s="37">
        <v>0</v>
      </c>
      <c r="J39" s="38">
        <v>0</v>
      </c>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565</v>
      </c>
      <c r="D42" s="1211"/>
      <c r="E42" s="1212"/>
      <c r="F42" s="36" t="s">
        <v>510</v>
      </c>
      <c r="G42" s="37" t="s">
        <v>510</v>
      </c>
      <c r="H42" s="37" t="s">
        <v>510</v>
      </c>
      <c r="I42" s="37" t="s">
        <v>510</v>
      </c>
      <c r="J42" s="38" t="s">
        <v>510</v>
      </c>
      <c r="K42" s="22"/>
      <c r="L42" s="22"/>
      <c r="M42" s="22"/>
      <c r="N42" s="22"/>
      <c r="O42" s="22"/>
      <c r="P42" s="22"/>
    </row>
    <row r="43" spans="1:16" ht="39" customHeight="1" thickBot="1" x14ac:dyDescent="0.25">
      <c r="A43" s="22"/>
      <c r="B43" s="40"/>
      <c r="C43" s="1213" t="s">
        <v>566</v>
      </c>
      <c r="D43" s="1214"/>
      <c r="E43" s="1215"/>
      <c r="F43" s="41">
        <v>0.52</v>
      </c>
      <c r="G43" s="42">
        <v>0.02</v>
      </c>
      <c r="H43" s="42">
        <v>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4bQvsaVCeC2ljK9UWN7ndMNsEVhNBdjJ9mYqq5yEfdsxnlruqUyTpMKhircAv6+slumhzOr5EJpcDcmeOtqfpA==" saltValue="FDlFvGhY6lTxjjWdEiVr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5623</v>
      </c>
      <c r="L45" s="60">
        <v>5452</v>
      </c>
      <c r="M45" s="60">
        <v>5282</v>
      </c>
      <c r="N45" s="60">
        <v>5283</v>
      </c>
      <c r="O45" s="61">
        <v>5449</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510</v>
      </c>
      <c r="L46" s="64" t="s">
        <v>510</v>
      </c>
      <c r="M46" s="64" t="s">
        <v>510</v>
      </c>
      <c r="N46" s="64" t="s">
        <v>510</v>
      </c>
      <c r="O46" s="65" t="s">
        <v>510</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510</v>
      </c>
      <c r="L47" s="64" t="s">
        <v>510</v>
      </c>
      <c r="M47" s="64" t="s">
        <v>510</v>
      </c>
      <c r="N47" s="64" t="s">
        <v>510</v>
      </c>
      <c r="O47" s="65" t="s">
        <v>510</v>
      </c>
      <c r="P47" s="48"/>
      <c r="Q47" s="48"/>
      <c r="R47" s="48"/>
      <c r="S47" s="48"/>
      <c r="T47" s="48"/>
      <c r="U47" s="48"/>
    </row>
    <row r="48" spans="1:21" ht="30.75" customHeight="1" x14ac:dyDescent="0.2">
      <c r="A48" s="48"/>
      <c r="B48" s="1220"/>
      <c r="C48" s="1221"/>
      <c r="D48" s="62"/>
      <c r="E48" s="1226" t="s">
        <v>15</v>
      </c>
      <c r="F48" s="1226"/>
      <c r="G48" s="1226"/>
      <c r="H48" s="1226"/>
      <c r="I48" s="1226"/>
      <c r="J48" s="1227"/>
      <c r="K48" s="63">
        <v>1987</v>
      </c>
      <c r="L48" s="64">
        <v>1913</v>
      </c>
      <c r="M48" s="64">
        <v>1775</v>
      </c>
      <c r="N48" s="64">
        <v>1736</v>
      </c>
      <c r="O48" s="65">
        <v>1707</v>
      </c>
      <c r="P48" s="48"/>
      <c r="Q48" s="48"/>
      <c r="R48" s="48"/>
      <c r="S48" s="48"/>
      <c r="T48" s="48"/>
      <c r="U48" s="48"/>
    </row>
    <row r="49" spans="1:21" ht="30.75" customHeight="1" x14ac:dyDescent="0.2">
      <c r="A49" s="48"/>
      <c r="B49" s="1220"/>
      <c r="C49" s="1221"/>
      <c r="D49" s="62"/>
      <c r="E49" s="1226" t="s">
        <v>16</v>
      </c>
      <c r="F49" s="1226"/>
      <c r="G49" s="1226"/>
      <c r="H49" s="1226"/>
      <c r="I49" s="1226"/>
      <c r="J49" s="1227"/>
      <c r="K49" s="63">
        <v>29</v>
      </c>
      <c r="L49" s="64">
        <v>49</v>
      </c>
      <c r="M49" s="64">
        <v>42</v>
      </c>
      <c r="N49" s="64">
        <v>50</v>
      </c>
      <c r="O49" s="65">
        <v>53</v>
      </c>
      <c r="P49" s="48"/>
      <c r="Q49" s="48"/>
      <c r="R49" s="48"/>
      <c r="S49" s="48"/>
      <c r="T49" s="48"/>
      <c r="U49" s="48"/>
    </row>
    <row r="50" spans="1:21" ht="30.75" customHeight="1" x14ac:dyDescent="0.2">
      <c r="A50" s="48"/>
      <c r="B50" s="1220"/>
      <c r="C50" s="1221"/>
      <c r="D50" s="62"/>
      <c r="E50" s="1226" t="s">
        <v>17</v>
      </c>
      <c r="F50" s="1226"/>
      <c r="G50" s="1226"/>
      <c r="H50" s="1226"/>
      <c r="I50" s="1226"/>
      <c r="J50" s="1227"/>
      <c r="K50" s="63">
        <v>61</v>
      </c>
      <c r="L50" s="64">
        <v>55</v>
      </c>
      <c r="M50" s="64">
        <v>35</v>
      </c>
      <c r="N50" s="64">
        <v>25</v>
      </c>
      <c r="O50" s="65">
        <v>12</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510</v>
      </c>
      <c r="L51" s="64" t="s">
        <v>510</v>
      </c>
      <c r="M51" s="64">
        <v>0</v>
      </c>
      <c r="N51" s="64" t="s">
        <v>510</v>
      </c>
      <c r="O51" s="65" t="s">
        <v>510</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5378</v>
      </c>
      <c r="L52" s="64">
        <v>5321</v>
      </c>
      <c r="M52" s="64">
        <v>5207</v>
      </c>
      <c r="N52" s="64">
        <v>5194</v>
      </c>
      <c r="O52" s="65">
        <v>5246</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2322</v>
      </c>
      <c r="L53" s="69">
        <v>2148</v>
      </c>
      <c r="M53" s="69">
        <v>1927</v>
      </c>
      <c r="N53" s="69">
        <v>1900</v>
      </c>
      <c r="O53" s="70">
        <v>1975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5">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rWxpXXV3skOoZWgBziKXbmfVxT2ZFja2LZ3rU1fDsho9mx0j+2vJ7ux+YJePxBZoUvQRN6qX8NfthPPfHxmrQ==" saltValue="jFYh+AWW7zG8mibV2Txu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44" t="s">
        <v>30</v>
      </c>
      <c r="C41" s="1245"/>
      <c r="D41" s="102"/>
      <c r="E41" s="1250" t="s">
        <v>31</v>
      </c>
      <c r="F41" s="1250"/>
      <c r="G41" s="1250"/>
      <c r="H41" s="1251"/>
      <c r="I41" s="351">
        <v>55168</v>
      </c>
      <c r="J41" s="352">
        <v>55319</v>
      </c>
      <c r="K41" s="352">
        <v>56162</v>
      </c>
      <c r="L41" s="352">
        <v>56706</v>
      </c>
      <c r="M41" s="353">
        <v>55972</v>
      </c>
    </row>
    <row r="42" spans="2:13" ht="27.75" customHeight="1" x14ac:dyDescent="0.2">
      <c r="B42" s="1246"/>
      <c r="C42" s="1247"/>
      <c r="D42" s="103"/>
      <c r="E42" s="1252" t="s">
        <v>32</v>
      </c>
      <c r="F42" s="1252"/>
      <c r="G42" s="1252"/>
      <c r="H42" s="1253"/>
      <c r="I42" s="354">
        <v>142</v>
      </c>
      <c r="J42" s="355">
        <v>93</v>
      </c>
      <c r="K42" s="355">
        <v>62</v>
      </c>
      <c r="L42" s="355">
        <v>41</v>
      </c>
      <c r="M42" s="356">
        <v>32</v>
      </c>
    </row>
    <row r="43" spans="2:13" ht="27.75" customHeight="1" x14ac:dyDescent="0.2">
      <c r="B43" s="1246"/>
      <c r="C43" s="1247"/>
      <c r="D43" s="103"/>
      <c r="E43" s="1252" t="s">
        <v>33</v>
      </c>
      <c r="F43" s="1252"/>
      <c r="G43" s="1252"/>
      <c r="H43" s="1253"/>
      <c r="I43" s="354">
        <v>36461</v>
      </c>
      <c r="J43" s="355">
        <v>34876</v>
      </c>
      <c r="K43" s="355">
        <v>30840</v>
      </c>
      <c r="L43" s="355">
        <v>28666</v>
      </c>
      <c r="M43" s="356">
        <v>25814</v>
      </c>
    </row>
    <row r="44" spans="2:13" ht="27.75" customHeight="1" x14ac:dyDescent="0.2">
      <c r="B44" s="1246"/>
      <c r="C44" s="1247"/>
      <c r="D44" s="103"/>
      <c r="E44" s="1252" t="s">
        <v>34</v>
      </c>
      <c r="F44" s="1252"/>
      <c r="G44" s="1252"/>
      <c r="H44" s="1253"/>
      <c r="I44" s="354">
        <v>628</v>
      </c>
      <c r="J44" s="355">
        <v>992</v>
      </c>
      <c r="K44" s="355">
        <v>954</v>
      </c>
      <c r="L44" s="355">
        <v>896</v>
      </c>
      <c r="M44" s="356">
        <v>787</v>
      </c>
    </row>
    <row r="45" spans="2:13" ht="27.75" customHeight="1" x14ac:dyDescent="0.2">
      <c r="B45" s="1246"/>
      <c r="C45" s="1247"/>
      <c r="D45" s="103"/>
      <c r="E45" s="1252" t="s">
        <v>35</v>
      </c>
      <c r="F45" s="1252"/>
      <c r="G45" s="1252"/>
      <c r="H45" s="1253"/>
      <c r="I45" s="354">
        <v>7034</v>
      </c>
      <c r="J45" s="355">
        <v>6531</v>
      </c>
      <c r="K45" s="355">
        <v>6290</v>
      </c>
      <c r="L45" s="355">
        <v>6105</v>
      </c>
      <c r="M45" s="356">
        <v>5902</v>
      </c>
    </row>
    <row r="46" spans="2:13" ht="27.75" customHeight="1" x14ac:dyDescent="0.2">
      <c r="B46" s="1246"/>
      <c r="C46" s="1247"/>
      <c r="D46" s="104"/>
      <c r="E46" s="1252" t="s">
        <v>36</v>
      </c>
      <c r="F46" s="1252"/>
      <c r="G46" s="1252"/>
      <c r="H46" s="1253"/>
      <c r="I46" s="354" t="s">
        <v>510</v>
      </c>
      <c r="J46" s="355" t="s">
        <v>510</v>
      </c>
      <c r="K46" s="355" t="s">
        <v>510</v>
      </c>
      <c r="L46" s="355" t="s">
        <v>510</v>
      </c>
      <c r="M46" s="356" t="s">
        <v>510</v>
      </c>
    </row>
    <row r="47" spans="2:13" ht="27.75" customHeight="1" x14ac:dyDescent="0.2">
      <c r="B47" s="1246"/>
      <c r="C47" s="1247"/>
      <c r="D47" s="105"/>
      <c r="E47" s="1254" t="s">
        <v>37</v>
      </c>
      <c r="F47" s="1255"/>
      <c r="G47" s="1255"/>
      <c r="H47" s="1256"/>
      <c r="I47" s="354" t="s">
        <v>510</v>
      </c>
      <c r="J47" s="355" t="s">
        <v>510</v>
      </c>
      <c r="K47" s="355" t="s">
        <v>510</v>
      </c>
      <c r="L47" s="355" t="s">
        <v>510</v>
      </c>
      <c r="M47" s="356" t="s">
        <v>510</v>
      </c>
    </row>
    <row r="48" spans="2:13" ht="27.75" customHeight="1" x14ac:dyDescent="0.2">
      <c r="B48" s="1246"/>
      <c r="C48" s="1247"/>
      <c r="D48" s="103"/>
      <c r="E48" s="1252" t="s">
        <v>38</v>
      </c>
      <c r="F48" s="1252"/>
      <c r="G48" s="1252"/>
      <c r="H48" s="1253"/>
      <c r="I48" s="354" t="s">
        <v>510</v>
      </c>
      <c r="J48" s="355" t="s">
        <v>510</v>
      </c>
      <c r="K48" s="355" t="s">
        <v>510</v>
      </c>
      <c r="L48" s="355" t="s">
        <v>510</v>
      </c>
      <c r="M48" s="356" t="s">
        <v>510</v>
      </c>
    </row>
    <row r="49" spans="2:13" ht="27.75" customHeight="1" x14ac:dyDescent="0.2">
      <c r="B49" s="1248"/>
      <c r="C49" s="1249"/>
      <c r="D49" s="103"/>
      <c r="E49" s="1252" t="s">
        <v>39</v>
      </c>
      <c r="F49" s="1252"/>
      <c r="G49" s="1252"/>
      <c r="H49" s="1253"/>
      <c r="I49" s="354" t="s">
        <v>510</v>
      </c>
      <c r="J49" s="355" t="s">
        <v>510</v>
      </c>
      <c r="K49" s="355" t="s">
        <v>510</v>
      </c>
      <c r="L49" s="355" t="s">
        <v>510</v>
      </c>
      <c r="M49" s="356" t="s">
        <v>510</v>
      </c>
    </row>
    <row r="50" spans="2:13" ht="27.75" customHeight="1" x14ac:dyDescent="0.2">
      <c r="B50" s="1257" t="s">
        <v>40</v>
      </c>
      <c r="C50" s="1258"/>
      <c r="D50" s="106"/>
      <c r="E50" s="1252" t="s">
        <v>41</v>
      </c>
      <c r="F50" s="1252"/>
      <c r="G50" s="1252"/>
      <c r="H50" s="1253"/>
      <c r="I50" s="354">
        <v>13832</v>
      </c>
      <c r="J50" s="355">
        <v>14072</v>
      </c>
      <c r="K50" s="355">
        <v>13257</v>
      </c>
      <c r="L50" s="355">
        <v>14244</v>
      </c>
      <c r="M50" s="356">
        <v>15417</v>
      </c>
    </row>
    <row r="51" spans="2:13" ht="27.75" customHeight="1" x14ac:dyDescent="0.2">
      <c r="B51" s="1246"/>
      <c r="C51" s="1247"/>
      <c r="D51" s="103"/>
      <c r="E51" s="1252" t="s">
        <v>42</v>
      </c>
      <c r="F51" s="1252"/>
      <c r="G51" s="1252"/>
      <c r="H51" s="1253"/>
      <c r="I51" s="354">
        <v>2443</v>
      </c>
      <c r="J51" s="355">
        <v>2134</v>
      </c>
      <c r="K51" s="355">
        <v>1971</v>
      </c>
      <c r="L51" s="355">
        <v>1929</v>
      </c>
      <c r="M51" s="356">
        <v>1760</v>
      </c>
    </row>
    <row r="52" spans="2:13" ht="27.75" customHeight="1" x14ac:dyDescent="0.2">
      <c r="B52" s="1248"/>
      <c r="C52" s="1249"/>
      <c r="D52" s="103"/>
      <c r="E52" s="1252" t="s">
        <v>43</v>
      </c>
      <c r="F52" s="1252"/>
      <c r="G52" s="1252"/>
      <c r="H52" s="1253"/>
      <c r="I52" s="354">
        <v>60941</v>
      </c>
      <c r="J52" s="355">
        <v>60693</v>
      </c>
      <c r="K52" s="355">
        <v>60691</v>
      </c>
      <c r="L52" s="355">
        <v>60371</v>
      </c>
      <c r="M52" s="356">
        <v>59151</v>
      </c>
    </row>
    <row r="53" spans="2:13" ht="27.75" customHeight="1" thickBot="1" x14ac:dyDescent="0.25">
      <c r="B53" s="1259" t="s">
        <v>44</v>
      </c>
      <c r="C53" s="1260"/>
      <c r="D53" s="107"/>
      <c r="E53" s="1261" t="s">
        <v>45</v>
      </c>
      <c r="F53" s="1261"/>
      <c r="G53" s="1261"/>
      <c r="H53" s="1262"/>
      <c r="I53" s="357">
        <v>22216</v>
      </c>
      <c r="J53" s="358">
        <v>20911</v>
      </c>
      <c r="K53" s="358">
        <v>18389</v>
      </c>
      <c r="L53" s="358">
        <v>15870</v>
      </c>
      <c r="M53" s="359">
        <v>12178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Y0REG0TR5LRjZaZcRsDfaFRP7zbyxxCCsCbQdzcxpdY/M9VMNQSbLjP/O0Rnd6VlsmSN0YY/93nL9IW8pSrJ5Q==" saltValue="kJ0rQMHwD0eFsonWGueZ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553</v>
      </c>
      <c r="G54" s="116" t="s">
        <v>554</v>
      </c>
      <c r="H54" s="117" t="s">
        <v>555</v>
      </c>
    </row>
    <row r="55" spans="2:8" ht="52.5" customHeight="1" x14ac:dyDescent="0.2">
      <c r="B55" s="118"/>
      <c r="C55" s="1271" t="s">
        <v>48</v>
      </c>
      <c r="D55" s="1271"/>
      <c r="E55" s="1272"/>
      <c r="F55" s="119">
        <v>6601</v>
      </c>
      <c r="G55" s="119">
        <v>7106</v>
      </c>
      <c r="H55" s="120">
        <v>7721</v>
      </c>
    </row>
    <row r="56" spans="2:8" ht="52.5" customHeight="1" x14ac:dyDescent="0.2">
      <c r="B56" s="121"/>
      <c r="C56" s="1273" t="s">
        <v>49</v>
      </c>
      <c r="D56" s="1273"/>
      <c r="E56" s="1274"/>
      <c r="F56" s="122">
        <v>1167</v>
      </c>
      <c r="G56" s="122">
        <v>1164</v>
      </c>
      <c r="H56" s="123">
        <v>1163</v>
      </c>
    </row>
    <row r="57" spans="2:8" ht="53.25" customHeight="1" x14ac:dyDescent="0.2">
      <c r="B57" s="121"/>
      <c r="C57" s="1275" t="s">
        <v>50</v>
      </c>
      <c r="D57" s="1275"/>
      <c r="E57" s="1276"/>
      <c r="F57" s="124">
        <v>5368</v>
      </c>
      <c r="G57" s="124">
        <v>5958</v>
      </c>
      <c r="H57" s="125">
        <v>6713</v>
      </c>
    </row>
    <row r="58" spans="2:8" ht="45.75" customHeight="1" x14ac:dyDescent="0.2">
      <c r="B58" s="126"/>
      <c r="C58" s="1263" t="s">
        <v>590</v>
      </c>
      <c r="D58" s="1264"/>
      <c r="E58" s="1265"/>
      <c r="F58" s="127">
        <v>5223</v>
      </c>
      <c r="G58" s="127">
        <v>5802</v>
      </c>
      <c r="H58" s="128">
        <v>6555</v>
      </c>
    </row>
    <row r="59" spans="2:8" ht="45.75" customHeight="1" x14ac:dyDescent="0.2">
      <c r="B59" s="126"/>
      <c r="C59" s="1263" t="s">
        <v>591</v>
      </c>
      <c r="D59" s="1264"/>
      <c r="E59" s="1265"/>
      <c r="F59" s="127">
        <v>85</v>
      </c>
      <c r="G59" s="127">
        <v>85</v>
      </c>
      <c r="H59" s="128">
        <v>85</v>
      </c>
    </row>
    <row r="60" spans="2:8" ht="45.75" customHeight="1" x14ac:dyDescent="0.2">
      <c r="B60" s="126"/>
      <c r="C60" s="1263" t="s">
        <v>592</v>
      </c>
      <c r="D60" s="1264"/>
      <c r="E60" s="1265"/>
      <c r="F60" s="127">
        <v>30</v>
      </c>
      <c r="G60" s="127">
        <v>33</v>
      </c>
      <c r="H60" s="128">
        <v>30</v>
      </c>
    </row>
    <row r="61" spans="2:8" ht="45.75" customHeight="1" x14ac:dyDescent="0.2">
      <c r="B61" s="126"/>
      <c r="C61" s="1263" t="s">
        <v>593</v>
      </c>
      <c r="D61" s="1264"/>
      <c r="E61" s="1265"/>
      <c r="F61" s="127">
        <v>27</v>
      </c>
      <c r="G61" s="127">
        <v>27</v>
      </c>
      <c r="H61" s="128">
        <v>27</v>
      </c>
    </row>
    <row r="62" spans="2:8" ht="45.75" customHeight="1" thickBot="1" x14ac:dyDescent="0.25">
      <c r="B62" s="129"/>
      <c r="C62" s="1266" t="s">
        <v>594</v>
      </c>
      <c r="D62" s="1267"/>
      <c r="E62" s="1268"/>
      <c r="F62" s="130">
        <v>3</v>
      </c>
      <c r="G62" s="130">
        <v>11</v>
      </c>
      <c r="H62" s="131">
        <v>15</v>
      </c>
    </row>
    <row r="63" spans="2:8" ht="52.5" customHeight="1" thickBot="1" x14ac:dyDescent="0.25">
      <c r="B63" s="132"/>
      <c r="C63" s="1269" t="s">
        <v>51</v>
      </c>
      <c r="D63" s="1269"/>
      <c r="E63" s="1270"/>
      <c r="F63" s="133">
        <v>13135</v>
      </c>
      <c r="G63" s="133">
        <v>14228</v>
      </c>
      <c r="H63" s="134">
        <v>15597</v>
      </c>
    </row>
    <row r="64" spans="2:8" ht="13.2" x14ac:dyDescent="0.2"/>
  </sheetData>
  <sheetProtection algorithmName="SHA-512" hashValue="/wqtohq3NNe2IvmrPc3B89MOSFfXc4xFArXfkJhc8b/MjSGqfxr/qQxPMgkoL0zmB4UR1pqmGXq17eEiUJDaxQ==" saltValue="CW22R8em6bTFKas+bZbn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CI71" sqref="CI71"/>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90" t="s">
        <v>599</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600</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x14ac:dyDescent="0.2">
      <c r="B51" s="376"/>
      <c r="G51" s="1285"/>
      <c r="H51" s="1285"/>
      <c r="I51" s="1299"/>
      <c r="J51" s="1299"/>
      <c r="K51" s="1284"/>
      <c r="L51" s="1284"/>
      <c r="M51" s="1284"/>
      <c r="N51" s="1284"/>
      <c r="AM51" s="385"/>
      <c r="AN51" s="1280" t="s">
        <v>601</v>
      </c>
      <c r="AO51" s="1280"/>
      <c r="AP51" s="1280"/>
      <c r="AQ51" s="1280"/>
      <c r="AR51" s="1280"/>
      <c r="AS51" s="1280"/>
      <c r="AT51" s="1280"/>
      <c r="AU51" s="1280"/>
      <c r="AV51" s="1280"/>
      <c r="AW51" s="1280"/>
      <c r="AX51" s="1280"/>
      <c r="AY51" s="1280"/>
      <c r="AZ51" s="1280"/>
      <c r="BA51" s="1280"/>
      <c r="BB51" s="1280" t="s">
        <v>602</v>
      </c>
      <c r="BC51" s="1280"/>
      <c r="BD51" s="1280"/>
      <c r="BE51" s="1280"/>
      <c r="BF51" s="1280"/>
      <c r="BG51" s="1280"/>
      <c r="BH51" s="1280"/>
      <c r="BI51" s="1280"/>
      <c r="BJ51" s="1280"/>
      <c r="BK51" s="1280"/>
      <c r="BL51" s="1280"/>
      <c r="BM51" s="1280"/>
      <c r="BN51" s="1280"/>
      <c r="BO51" s="1280"/>
      <c r="BP51" s="1277">
        <v>95.8</v>
      </c>
      <c r="BQ51" s="1277"/>
      <c r="BR51" s="1277"/>
      <c r="BS51" s="1277"/>
      <c r="BT51" s="1277"/>
      <c r="BU51" s="1277"/>
      <c r="BV51" s="1277"/>
      <c r="BW51" s="1277"/>
      <c r="BX51" s="1277">
        <v>91.2</v>
      </c>
      <c r="BY51" s="1277"/>
      <c r="BZ51" s="1277"/>
      <c r="CA51" s="1277"/>
      <c r="CB51" s="1277"/>
      <c r="CC51" s="1277"/>
      <c r="CD51" s="1277"/>
      <c r="CE51" s="1277"/>
      <c r="CF51" s="1277">
        <v>81.2</v>
      </c>
      <c r="CG51" s="1277"/>
      <c r="CH51" s="1277"/>
      <c r="CI51" s="1277"/>
      <c r="CJ51" s="1277"/>
      <c r="CK51" s="1277"/>
      <c r="CL51" s="1277"/>
      <c r="CM51" s="1277"/>
      <c r="CN51" s="1277">
        <v>68.5</v>
      </c>
      <c r="CO51" s="1277"/>
      <c r="CP51" s="1277"/>
      <c r="CQ51" s="1277"/>
      <c r="CR51" s="1277"/>
      <c r="CS51" s="1277"/>
      <c r="CT51" s="1277"/>
      <c r="CU51" s="1277"/>
      <c r="CV51" s="1289"/>
      <c r="CW51" s="1277"/>
      <c r="CX51" s="1277"/>
      <c r="CY51" s="1277"/>
      <c r="CZ51" s="1277"/>
      <c r="DA51" s="1277"/>
      <c r="DB51" s="1277"/>
      <c r="DC51" s="1277"/>
    </row>
    <row r="52" spans="1:109" ht="13.2" x14ac:dyDescent="0.2">
      <c r="B52" s="376"/>
      <c r="G52" s="1285"/>
      <c r="H52" s="1285"/>
      <c r="I52" s="1299"/>
      <c r="J52" s="1299"/>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603</v>
      </c>
      <c r="BC53" s="1280"/>
      <c r="BD53" s="1280"/>
      <c r="BE53" s="1280"/>
      <c r="BF53" s="1280"/>
      <c r="BG53" s="1280"/>
      <c r="BH53" s="1280"/>
      <c r="BI53" s="1280"/>
      <c r="BJ53" s="1280"/>
      <c r="BK53" s="1280"/>
      <c r="BL53" s="1280"/>
      <c r="BM53" s="1280"/>
      <c r="BN53" s="1280"/>
      <c r="BO53" s="1280"/>
      <c r="BP53" s="1277">
        <v>55.3</v>
      </c>
      <c r="BQ53" s="1277"/>
      <c r="BR53" s="1277"/>
      <c r="BS53" s="1277"/>
      <c r="BT53" s="1277"/>
      <c r="BU53" s="1277"/>
      <c r="BV53" s="1277"/>
      <c r="BW53" s="1277"/>
      <c r="BX53" s="1277">
        <v>56.7</v>
      </c>
      <c r="BY53" s="1277"/>
      <c r="BZ53" s="1277"/>
      <c r="CA53" s="1277"/>
      <c r="CB53" s="1277"/>
      <c r="CC53" s="1277"/>
      <c r="CD53" s="1277"/>
      <c r="CE53" s="1277"/>
      <c r="CF53" s="1277">
        <v>58.3</v>
      </c>
      <c r="CG53" s="1277"/>
      <c r="CH53" s="1277"/>
      <c r="CI53" s="1277"/>
      <c r="CJ53" s="1277"/>
      <c r="CK53" s="1277"/>
      <c r="CL53" s="1277"/>
      <c r="CM53" s="1277"/>
      <c r="CN53" s="1277">
        <v>59.8</v>
      </c>
      <c r="CO53" s="1277"/>
      <c r="CP53" s="1277"/>
      <c r="CQ53" s="1277"/>
      <c r="CR53" s="1277"/>
      <c r="CS53" s="1277"/>
      <c r="CT53" s="1277"/>
      <c r="CU53" s="1277"/>
      <c r="CV53" s="1289"/>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604</v>
      </c>
      <c r="AO55" s="1282"/>
      <c r="AP55" s="1282"/>
      <c r="AQ55" s="1282"/>
      <c r="AR55" s="1282"/>
      <c r="AS55" s="1282"/>
      <c r="AT55" s="1282"/>
      <c r="AU55" s="1282"/>
      <c r="AV55" s="1282"/>
      <c r="AW55" s="1282"/>
      <c r="AX55" s="1282"/>
      <c r="AY55" s="1282"/>
      <c r="AZ55" s="1282"/>
      <c r="BA55" s="1282"/>
      <c r="BB55" s="1280" t="s">
        <v>602</v>
      </c>
      <c r="BC55" s="1280"/>
      <c r="BD55" s="1280"/>
      <c r="BE55" s="1280"/>
      <c r="BF55" s="1280"/>
      <c r="BG55" s="1280"/>
      <c r="BH55" s="1280"/>
      <c r="BI55" s="1280"/>
      <c r="BJ55" s="1280"/>
      <c r="BK55" s="1280"/>
      <c r="BL55" s="1280"/>
      <c r="BM55" s="1280"/>
      <c r="BN55" s="1280"/>
      <c r="BO55" s="1280"/>
      <c r="BP55" s="1277">
        <v>30.2</v>
      </c>
      <c r="BQ55" s="1277"/>
      <c r="BR55" s="1277"/>
      <c r="BS55" s="1277"/>
      <c r="BT55" s="1277"/>
      <c r="BU55" s="1277"/>
      <c r="BV55" s="1277"/>
      <c r="BW55" s="1277"/>
      <c r="BX55" s="1277">
        <v>25.4</v>
      </c>
      <c r="BY55" s="1277"/>
      <c r="BZ55" s="1277"/>
      <c r="CA55" s="1277"/>
      <c r="CB55" s="1277"/>
      <c r="CC55" s="1277"/>
      <c r="CD55" s="1277"/>
      <c r="CE55" s="1277"/>
      <c r="CF55" s="1277">
        <v>23</v>
      </c>
      <c r="CG55" s="1277"/>
      <c r="CH55" s="1277"/>
      <c r="CI55" s="1277"/>
      <c r="CJ55" s="1277"/>
      <c r="CK55" s="1277"/>
      <c r="CL55" s="1277"/>
      <c r="CM55" s="1277"/>
      <c r="CN55" s="1277">
        <v>28</v>
      </c>
      <c r="CO55" s="1277"/>
      <c r="CP55" s="1277"/>
      <c r="CQ55" s="1277"/>
      <c r="CR55" s="1277"/>
      <c r="CS55" s="1277"/>
      <c r="CT55" s="1277"/>
      <c r="CU55" s="1277"/>
      <c r="CV55" s="1289"/>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603</v>
      </c>
      <c r="BC57" s="1280"/>
      <c r="BD57" s="1280"/>
      <c r="BE57" s="1280"/>
      <c r="BF57" s="1280"/>
      <c r="BG57" s="1280"/>
      <c r="BH57" s="1280"/>
      <c r="BI57" s="1280"/>
      <c r="BJ57" s="1280"/>
      <c r="BK57" s="1280"/>
      <c r="BL57" s="1280"/>
      <c r="BM57" s="1280"/>
      <c r="BN57" s="1280"/>
      <c r="BO57" s="1280"/>
      <c r="BP57" s="1277">
        <v>58.9</v>
      </c>
      <c r="BQ57" s="1277"/>
      <c r="BR57" s="1277"/>
      <c r="BS57" s="1277"/>
      <c r="BT57" s="1277"/>
      <c r="BU57" s="1277"/>
      <c r="BV57" s="1277"/>
      <c r="BW57" s="1277"/>
      <c r="BX57" s="1277">
        <v>60</v>
      </c>
      <c r="BY57" s="1277"/>
      <c r="BZ57" s="1277"/>
      <c r="CA57" s="1277"/>
      <c r="CB57" s="1277"/>
      <c r="CC57" s="1277"/>
      <c r="CD57" s="1277"/>
      <c r="CE57" s="1277"/>
      <c r="CF57" s="1277">
        <v>60.6</v>
      </c>
      <c r="CG57" s="1277"/>
      <c r="CH57" s="1277"/>
      <c r="CI57" s="1277"/>
      <c r="CJ57" s="1277"/>
      <c r="CK57" s="1277"/>
      <c r="CL57" s="1277"/>
      <c r="CM57" s="1277"/>
      <c r="CN57" s="1277">
        <v>62.3</v>
      </c>
      <c r="CO57" s="1277"/>
      <c r="CP57" s="1277"/>
      <c r="CQ57" s="1277"/>
      <c r="CR57" s="1277"/>
      <c r="CS57" s="1277"/>
      <c r="CT57" s="1277"/>
      <c r="CU57" s="1277"/>
      <c r="CV57" s="1289"/>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605</v>
      </c>
    </row>
    <row r="64" spans="1:109" ht="13.2" x14ac:dyDescent="0.2">
      <c r="B64" s="376"/>
      <c r="G64" s="383"/>
      <c r="I64" s="396"/>
      <c r="J64" s="396"/>
      <c r="K64" s="396"/>
      <c r="L64" s="396"/>
      <c r="M64" s="396"/>
      <c r="N64" s="397"/>
      <c r="AM64" s="383"/>
      <c r="AN64" s="383" t="s">
        <v>598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90" t="s">
        <v>606</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600</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601</v>
      </c>
      <c r="AO73" s="1280"/>
      <c r="AP73" s="1280"/>
      <c r="AQ73" s="1280"/>
      <c r="AR73" s="1280"/>
      <c r="AS73" s="1280"/>
      <c r="AT73" s="1280"/>
      <c r="AU73" s="1280"/>
      <c r="AV73" s="1280"/>
      <c r="AW73" s="1280"/>
      <c r="AX73" s="1280"/>
      <c r="AY73" s="1280"/>
      <c r="AZ73" s="1280"/>
      <c r="BA73" s="1280"/>
      <c r="BB73" s="1280" t="s">
        <v>602</v>
      </c>
      <c r="BC73" s="1280"/>
      <c r="BD73" s="1280"/>
      <c r="BE73" s="1280"/>
      <c r="BF73" s="1280"/>
      <c r="BG73" s="1280"/>
      <c r="BH73" s="1280"/>
      <c r="BI73" s="1280"/>
      <c r="BJ73" s="1280"/>
      <c r="BK73" s="1280"/>
      <c r="BL73" s="1280"/>
      <c r="BM73" s="1280"/>
      <c r="BN73" s="1280"/>
      <c r="BO73" s="1280"/>
      <c r="BP73" s="1277">
        <v>95.8</v>
      </c>
      <c r="BQ73" s="1277"/>
      <c r="BR73" s="1277"/>
      <c r="BS73" s="1277"/>
      <c r="BT73" s="1277"/>
      <c r="BU73" s="1277"/>
      <c r="BV73" s="1277"/>
      <c r="BW73" s="1277"/>
      <c r="BX73" s="1277">
        <v>91.2</v>
      </c>
      <c r="BY73" s="1277"/>
      <c r="BZ73" s="1277"/>
      <c r="CA73" s="1277"/>
      <c r="CB73" s="1277"/>
      <c r="CC73" s="1277"/>
      <c r="CD73" s="1277"/>
      <c r="CE73" s="1277"/>
      <c r="CF73" s="1277">
        <v>81.2</v>
      </c>
      <c r="CG73" s="1277"/>
      <c r="CH73" s="1277"/>
      <c r="CI73" s="1277"/>
      <c r="CJ73" s="1277"/>
      <c r="CK73" s="1277"/>
      <c r="CL73" s="1277"/>
      <c r="CM73" s="1277"/>
      <c r="CN73" s="1277">
        <v>68.5</v>
      </c>
      <c r="CO73" s="1277"/>
      <c r="CP73" s="1277"/>
      <c r="CQ73" s="1277"/>
      <c r="CR73" s="1277"/>
      <c r="CS73" s="1277"/>
      <c r="CT73" s="1277"/>
      <c r="CU73" s="1277"/>
      <c r="CV73" s="1277">
        <v>50.4</v>
      </c>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607</v>
      </c>
      <c r="BC75" s="1280"/>
      <c r="BD75" s="1280"/>
      <c r="BE75" s="1280"/>
      <c r="BF75" s="1280"/>
      <c r="BG75" s="1280"/>
      <c r="BH75" s="1280"/>
      <c r="BI75" s="1280"/>
      <c r="BJ75" s="1280"/>
      <c r="BK75" s="1280"/>
      <c r="BL75" s="1280"/>
      <c r="BM75" s="1280"/>
      <c r="BN75" s="1280"/>
      <c r="BO75" s="1280"/>
      <c r="BP75" s="1277">
        <v>9.8000000000000007</v>
      </c>
      <c r="BQ75" s="1277"/>
      <c r="BR75" s="1277"/>
      <c r="BS75" s="1277"/>
      <c r="BT75" s="1277"/>
      <c r="BU75" s="1277"/>
      <c r="BV75" s="1277"/>
      <c r="BW75" s="1277"/>
      <c r="BX75" s="1277">
        <v>9.5</v>
      </c>
      <c r="BY75" s="1277"/>
      <c r="BZ75" s="1277"/>
      <c r="CA75" s="1277"/>
      <c r="CB75" s="1277"/>
      <c r="CC75" s="1277"/>
      <c r="CD75" s="1277"/>
      <c r="CE75" s="1277"/>
      <c r="CF75" s="1277">
        <v>9.3000000000000007</v>
      </c>
      <c r="CG75" s="1277"/>
      <c r="CH75" s="1277"/>
      <c r="CI75" s="1277"/>
      <c r="CJ75" s="1277"/>
      <c r="CK75" s="1277"/>
      <c r="CL75" s="1277"/>
      <c r="CM75" s="1277"/>
      <c r="CN75" s="1277">
        <v>8.6</v>
      </c>
      <c r="CO75" s="1277"/>
      <c r="CP75" s="1277"/>
      <c r="CQ75" s="1277"/>
      <c r="CR75" s="1277"/>
      <c r="CS75" s="1277"/>
      <c r="CT75" s="1277"/>
      <c r="CU75" s="1277"/>
      <c r="CV75" s="1277">
        <v>8.3000000000000007</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604</v>
      </c>
      <c r="AO77" s="1282"/>
      <c r="AP77" s="1282"/>
      <c r="AQ77" s="1282"/>
      <c r="AR77" s="1282"/>
      <c r="AS77" s="1282"/>
      <c r="AT77" s="1282"/>
      <c r="AU77" s="1282"/>
      <c r="AV77" s="1282"/>
      <c r="AW77" s="1282"/>
      <c r="AX77" s="1282"/>
      <c r="AY77" s="1282"/>
      <c r="AZ77" s="1282"/>
      <c r="BA77" s="1282"/>
      <c r="BB77" s="1280" t="s">
        <v>602</v>
      </c>
      <c r="BC77" s="1280"/>
      <c r="BD77" s="1280"/>
      <c r="BE77" s="1280"/>
      <c r="BF77" s="1280"/>
      <c r="BG77" s="1280"/>
      <c r="BH77" s="1280"/>
      <c r="BI77" s="1280"/>
      <c r="BJ77" s="1280"/>
      <c r="BK77" s="1280"/>
      <c r="BL77" s="1280"/>
      <c r="BM77" s="1280"/>
      <c r="BN77" s="1280"/>
      <c r="BO77" s="1280"/>
      <c r="BP77" s="1277">
        <v>30.2</v>
      </c>
      <c r="BQ77" s="1277"/>
      <c r="BR77" s="1277"/>
      <c r="BS77" s="1277"/>
      <c r="BT77" s="1277"/>
      <c r="BU77" s="1277"/>
      <c r="BV77" s="1277"/>
      <c r="BW77" s="1277"/>
      <c r="BX77" s="1277">
        <v>25.4</v>
      </c>
      <c r="BY77" s="1277"/>
      <c r="BZ77" s="1277"/>
      <c r="CA77" s="1277"/>
      <c r="CB77" s="1277"/>
      <c r="CC77" s="1277"/>
      <c r="CD77" s="1277"/>
      <c r="CE77" s="1277"/>
      <c r="CF77" s="1277">
        <v>23</v>
      </c>
      <c r="CG77" s="1277"/>
      <c r="CH77" s="1277"/>
      <c r="CI77" s="1277"/>
      <c r="CJ77" s="1277"/>
      <c r="CK77" s="1277"/>
      <c r="CL77" s="1277"/>
      <c r="CM77" s="1277"/>
      <c r="CN77" s="1277">
        <v>28</v>
      </c>
      <c r="CO77" s="1277"/>
      <c r="CP77" s="1277"/>
      <c r="CQ77" s="1277"/>
      <c r="CR77" s="1277"/>
      <c r="CS77" s="1277"/>
      <c r="CT77" s="1277"/>
      <c r="CU77" s="1277"/>
      <c r="CV77" s="1277">
        <v>19.2</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607</v>
      </c>
      <c r="BC79" s="1280"/>
      <c r="BD79" s="1280"/>
      <c r="BE79" s="1280"/>
      <c r="BF79" s="1280"/>
      <c r="BG79" s="1280"/>
      <c r="BH79" s="1280"/>
      <c r="BI79" s="1280"/>
      <c r="BJ79" s="1280"/>
      <c r="BK79" s="1280"/>
      <c r="BL79" s="1280"/>
      <c r="BM79" s="1280"/>
      <c r="BN79" s="1280"/>
      <c r="BO79" s="1280"/>
      <c r="BP79" s="1277">
        <v>8</v>
      </c>
      <c r="BQ79" s="1277"/>
      <c r="BR79" s="1277"/>
      <c r="BS79" s="1277"/>
      <c r="BT79" s="1277"/>
      <c r="BU79" s="1277"/>
      <c r="BV79" s="1277"/>
      <c r="BW79" s="1277"/>
      <c r="BX79" s="1277">
        <v>7.8</v>
      </c>
      <c r="BY79" s="1277"/>
      <c r="BZ79" s="1277"/>
      <c r="CA79" s="1277"/>
      <c r="CB79" s="1277"/>
      <c r="CC79" s="1277"/>
      <c r="CD79" s="1277"/>
      <c r="CE79" s="1277"/>
      <c r="CF79" s="1277">
        <v>7.7</v>
      </c>
      <c r="CG79" s="1277"/>
      <c r="CH79" s="1277"/>
      <c r="CI79" s="1277"/>
      <c r="CJ79" s="1277"/>
      <c r="CK79" s="1277"/>
      <c r="CL79" s="1277"/>
      <c r="CM79" s="1277"/>
      <c r="CN79" s="1277">
        <v>7.5</v>
      </c>
      <c r="CO79" s="1277"/>
      <c r="CP79" s="1277"/>
      <c r="CQ79" s="1277"/>
      <c r="CR79" s="1277"/>
      <c r="CS79" s="1277"/>
      <c r="CT79" s="1277"/>
      <c r="CU79" s="1277"/>
      <c r="CV79" s="1277">
        <v>8</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IwS3GNRDNT0Rkgvtv5HfOpPbvc3Ab8So0rGF8MXv/WrFNND/l9PzJNpLKG01hvt8RKRIQ+aCtHt/JK66pl+wnA==" saltValue="H/rneBrsLR3PrtP1PvY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I71" sqref="CI71"/>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499</v>
      </c>
    </row>
  </sheetData>
  <sheetProtection algorithmName="SHA-512" hashValue="m1TXjFmq3V27Gcs9K8YehtdBLZpwY15nQLM4bT57c0zLQqaGQAmpjGPgx+hWoDHRxvMrG7UGAVqf7QAobV3cGQ==" saltValue="gvjKFohzo7PAaan0y0Ee+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CI71" sqref="CI71"/>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499</v>
      </c>
    </row>
  </sheetData>
  <sheetProtection algorithmName="SHA-512" hashValue="TqrcrfeZPzjiZNiP3a4hY/whZvp45qFUD0BRWvpiaenFeSzjlKe2zl5D0zJixMuhYCtqaXdM4WpZnEe/+w06tg==" saltValue="HOxe7PZ28EmR6ZVWa2m+H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549</v>
      </c>
      <c r="G2" s="148"/>
      <c r="H2" s="149"/>
    </row>
    <row r="3" spans="1:8" x14ac:dyDescent="0.2">
      <c r="A3" s="145" t="s">
        <v>542</v>
      </c>
      <c r="B3" s="150"/>
      <c r="C3" s="151"/>
      <c r="D3" s="152">
        <v>75578</v>
      </c>
      <c r="E3" s="153"/>
      <c r="F3" s="154">
        <v>70615</v>
      </c>
      <c r="G3" s="155"/>
      <c r="H3" s="156"/>
    </row>
    <row r="4" spans="1:8" x14ac:dyDescent="0.2">
      <c r="A4" s="157"/>
      <c r="B4" s="158"/>
      <c r="C4" s="159"/>
      <c r="D4" s="160">
        <v>34504</v>
      </c>
      <c r="E4" s="161"/>
      <c r="F4" s="162">
        <v>37382</v>
      </c>
      <c r="G4" s="163"/>
      <c r="H4" s="164"/>
    </row>
    <row r="5" spans="1:8" x14ac:dyDescent="0.2">
      <c r="A5" s="145" t="s">
        <v>544</v>
      </c>
      <c r="B5" s="150"/>
      <c r="C5" s="151"/>
      <c r="D5" s="152">
        <v>73530</v>
      </c>
      <c r="E5" s="153"/>
      <c r="F5" s="154">
        <v>69185</v>
      </c>
      <c r="G5" s="155"/>
      <c r="H5" s="156"/>
    </row>
    <row r="6" spans="1:8" x14ac:dyDescent="0.2">
      <c r="A6" s="157"/>
      <c r="B6" s="158"/>
      <c r="C6" s="159"/>
      <c r="D6" s="160">
        <v>35223</v>
      </c>
      <c r="E6" s="161"/>
      <c r="F6" s="162">
        <v>38519</v>
      </c>
      <c r="G6" s="163"/>
      <c r="H6" s="164"/>
    </row>
    <row r="7" spans="1:8" x14ac:dyDescent="0.2">
      <c r="A7" s="145" t="s">
        <v>545</v>
      </c>
      <c r="B7" s="150"/>
      <c r="C7" s="151"/>
      <c r="D7" s="152">
        <v>76107</v>
      </c>
      <c r="E7" s="153"/>
      <c r="F7" s="154">
        <v>70166</v>
      </c>
      <c r="G7" s="155"/>
      <c r="H7" s="156"/>
    </row>
    <row r="8" spans="1:8" x14ac:dyDescent="0.2">
      <c r="A8" s="157"/>
      <c r="B8" s="158"/>
      <c r="C8" s="159"/>
      <c r="D8" s="160">
        <v>45734</v>
      </c>
      <c r="E8" s="161"/>
      <c r="F8" s="162">
        <v>36115</v>
      </c>
      <c r="G8" s="163"/>
      <c r="H8" s="164"/>
    </row>
    <row r="9" spans="1:8" x14ac:dyDescent="0.2">
      <c r="A9" s="145" t="s">
        <v>546</v>
      </c>
      <c r="B9" s="150"/>
      <c r="C9" s="151"/>
      <c r="D9" s="152">
        <v>68455</v>
      </c>
      <c r="E9" s="153"/>
      <c r="F9" s="154">
        <v>70329</v>
      </c>
      <c r="G9" s="155"/>
      <c r="H9" s="156"/>
    </row>
    <row r="10" spans="1:8" x14ac:dyDescent="0.2">
      <c r="A10" s="157"/>
      <c r="B10" s="158"/>
      <c r="C10" s="159"/>
      <c r="D10" s="160">
        <v>33501</v>
      </c>
      <c r="E10" s="161"/>
      <c r="F10" s="162">
        <v>39403</v>
      </c>
      <c r="G10" s="163"/>
      <c r="H10" s="164"/>
    </row>
    <row r="11" spans="1:8" x14ac:dyDescent="0.2">
      <c r="A11" s="145" t="s">
        <v>547</v>
      </c>
      <c r="B11" s="150"/>
      <c r="C11" s="151"/>
      <c r="D11" s="152">
        <v>60469</v>
      </c>
      <c r="E11" s="153"/>
      <c r="F11" s="154">
        <v>71871</v>
      </c>
      <c r="G11" s="155"/>
      <c r="H11" s="156"/>
    </row>
    <row r="12" spans="1:8" x14ac:dyDescent="0.2">
      <c r="A12" s="157"/>
      <c r="B12" s="158"/>
      <c r="C12" s="165"/>
      <c r="D12" s="160">
        <v>24749</v>
      </c>
      <c r="E12" s="161"/>
      <c r="F12" s="162">
        <v>38232</v>
      </c>
      <c r="G12" s="163"/>
      <c r="H12" s="164"/>
    </row>
    <row r="13" spans="1:8" x14ac:dyDescent="0.2">
      <c r="A13" s="145"/>
      <c r="B13" s="150"/>
      <c r="C13" s="166"/>
      <c r="D13" s="167">
        <v>70828</v>
      </c>
      <c r="E13" s="168"/>
      <c r="F13" s="169">
        <v>70433</v>
      </c>
      <c r="G13" s="170"/>
      <c r="H13" s="156"/>
    </row>
    <row r="14" spans="1:8" x14ac:dyDescent="0.2">
      <c r="A14" s="157"/>
      <c r="B14" s="158"/>
      <c r="C14" s="159"/>
      <c r="D14" s="160">
        <v>34742</v>
      </c>
      <c r="E14" s="161"/>
      <c r="F14" s="162">
        <v>37930</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5.6</v>
      </c>
      <c r="C19" s="171">
        <f>ROUND(VALUE(SUBSTITUTE(実質収支比率等に係る経年分析!G$48,"▲","-")),2)</f>
        <v>3.92</v>
      </c>
      <c r="D19" s="171">
        <f>ROUND(VALUE(SUBSTITUTE(実質収支比率等に係る経年分析!H$48,"▲","-")),2)</f>
        <v>3.61</v>
      </c>
      <c r="E19" s="171">
        <f>ROUND(VALUE(SUBSTITUTE(実質収支比率等に係る経年分析!I$48,"▲","-")),2)</f>
        <v>4.34</v>
      </c>
      <c r="F19" s="171">
        <f>ROUND(VALUE(SUBSTITUTE(実質収支比率等に係る経年分析!J$48,"▲","-")),2)</f>
        <v>7.24</v>
      </c>
    </row>
    <row r="20" spans="1:11" x14ac:dyDescent="0.2">
      <c r="A20" s="171" t="s">
        <v>55</v>
      </c>
      <c r="B20" s="171">
        <f>ROUND(VALUE(SUBSTITUTE(実質収支比率等に係る経年分析!F$47,"▲","-")),2)</f>
        <v>27.03</v>
      </c>
      <c r="C20" s="171">
        <f>ROUND(VALUE(SUBSTITUTE(実質収支比率等に係る経年分析!G$47,"▲","-")),2)</f>
        <v>26.45</v>
      </c>
      <c r="D20" s="171">
        <f>ROUND(VALUE(SUBSTITUTE(実質収支比率等に係る経年分析!H$47,"▲","-")),2)</f>
        <v>23.92</v>
      </c>
      <c r="E20" s="171">
        <f>ROUND(VALUE(SUBSTITUTE(実質収支比率等に係る経年分析!I$47,"▲","-")),2)</f>
        <v>25.28</v>
      </c>
      <c r="F20" s="171">
        <f>ROUND(VALUE(SUBSTITUTE(実質収支比率等に係る経年分析!J$47,"▲","-")),2)</f>
        <v>26.49</v>
      </c>
    </row>
    <row r="21" spans="1:11" x14ac:dyDescent="0.2">
      <c r="A21" s="171" t="s">
        <v>56</v>
      </c>
      <c r="B21" s="171">
        <f>IF(ISNUMBER(VALUE(SUBSTITUTE(実質収支比率等に係る経年分析!F$49,"▲","-"))),ROUND(VALUE(SUBSTITUTE(実質収支比率等に係る経年分析!F$49,"▲","-")),2),NA())</f>
        <v>-0.97</v>
      </c>
      <c r="C21" s="171">
        <f>IF(ISNUMBER(VALUE(SUBSTITUTE(実質収支比率等に係る経年分析!G$49,"▲","-"))),ROUND(VALUE(SUBSTITUTE(実質収支比率等に係る経年分析!G$49,"▲","-")),2),NA())</f>
        <v>-2.67</v>
      </c>
      <c r="D21" s="171">
        <f>IF(ISNUMBER(VALUE(SUBSTITUTE(実質収支比率等に係る経年分析!H$49,"▲","-"))),ROUND(VALUE(SUBSTITUTE(実質収支比率等に係る経年分析!H$49,"▲","-")),2),NA())</f>
        <v>-3.23</v>
      </c>
      <c r="E21" s="171">
        <f>IF(ISNUMBER(VALUE(SUBSTITUTE(実質収支比率等に係る経年分析!I$49,"▲","-"))),ROUND(VALUE(SUBSTITUTE(実質収支比率等に係る経年分析!I$49,"▲","-")),2),NA())</f>
        <v>2.59</v>
      </c>
      <c r="F21" s="171">
        <f>IF(ISNUMBER(VALUE(SUBSTITUTE(実質収支比率等に係る経年分析!J$49,"▲","-"))),ROUND(VALUE(SUBSTITUTE(実質収支比率等に係る経年分析!J$49,"▲","-")),2),NA())</f>
        <v>5.16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公設地方卸売市場事業特別会計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0.02</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0.44</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0.68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7.23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5378</v>
      </c>
      <c r="E42" s="173"/>
      <c r="F42" s="173"/>
      <c r="G42" s="173">
        <f>'実質公債費比率（分子）の構造'!L$52</f>
        <v>5321</v>
      </c>
      <c r="H42" s="173"/>
      <c r="I42" s="173"/>
      <c r="J42" s="173">
        <f>'実質公債費比率（分子）の構造'!M$52</f>
        <v>5207</v>
      </c>
      <c r="K42" s="173"/>
      <c r="L42" s="173"/>
      <c r="M42" s="173">
        <f>'実質公債費比率（分子）の構造'!N$52</f>
        <v>5194</v>
      </c>
      <c r="N42" s="173"/>
      <c r="O42" s="173"/>
      <c r="P42" s="173">
        <f>'実質公債費比率（分子）の構造'!O$52</f>
        <v>5246</v>
      </c>
    </row>
    <row r="43" spans="1:16" x14ac:dyDescent="0.2">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61</v>
      </c>
      <c r="C44" s="173"/>
      <c r="D44" s="173"/>
      <c r="E44" s="173">
        <f>'実質公債費比率（分子）の構造'!L$50</f>
        <v>55</v>
      </c>
      <c r="F44" s="173"/>
      <c r="G44" s="173"/>
      <c r="H44" s="173">
        <f>'実質公債費比率（分子）の構造'!M$50</f>
        <v>35</v>
      </c>
      <c r="I44" s="173"/>
      <c r="J44" s="173"/>
      <c r="K44" s="173">
        <f>'実質公債費比率（分子）の構造'!N$50</f>
        <v>25</v>
      </c>
      <c r="L44" s="173"/>
      <c r="M44" s="173"/>
      <c r="N44" s="173">
        <f>'実質公債費比率（分子）の構造'!O$50</f>
        <v>12</v>
      </c>
      <c r="O44" s="173"/>
      <c r="P44" s="173"/>
    </row>
    <row r="45" spans="1:16" x14ac:dyDescent="0.2">
      <c r="A45" s="173" t="s">
        <v>66</v>
      </c>
      <c r="B45" s="173">
        <f>'実質公債費比率（分子）の構造'!K$49</f>
        <v>29</v>
      </c>
      <c r="C45" s="173"/>
      <c r="D45" s="173"/>
      <c r="E45" s="173">
        <f>'実質公債費比率（分子）の構造'!L$49</f>
        <v>49</v>
      </c>
      <c r="F45" s="173"/>
      <c r="G45" s="173"/>
      <c r="H45" s="173">
        <f>'実質公債費比率（分子）の構造'!M$49</f>
        <v>42</v>
      </c>
      <c r="I45" s="173"/>
      <c r="J45" s="173"/>
      <c r="K45" s="173">
        <f>'実質公債費比率（分子）の構造'!N$49</f>
        <v>50</v>
      </c>
      <c r="L45" s="173"/>
      <c r="M45" s="173"/>
      <c r="N45" s="173">
        <f>'実質公債費比率（分子）の構造'!O$49</f>
        <v>53</v>
      </c>
      <c r="O45" s="173"/>
      <c r="P45" s="173"/>
    </row>
    <row r="46" spans="1:16" x14ac:dyDescent="0.2">
      <c r="A46" s="173" t="s">
        <v>67</v>
      </c>
      <c r="B46" s="173">
        <f>'実質公債費比率（分子）の構造'!K$48</f>
        <v>1987</v>
      </c>
      <c r="C46" s="173"/>
      <c r="D46" s="173"/>
      <c r="E46" s="173">
        <f>'実質公債費比率（分子）の構造'!L$48</f>
        <v>1913</v>
      </c>
      <c r="F46" s="173"/>
      <c r="G46" s="173"/>
      <c r="H46" s="173">
        <f>'実質公債費比率（分子）の構造'!M$48</f>
        <v>1775</v>
      </c>
      <c r="I46" s="173"/>
      <c r="J46" s="173"/>
      <c r="K46" s="173">
        <f>'実質公債費比率（分子）の構造'!N$48</f>
        <v>1736</v>
      </c>
      <c r="L46" s="173"/>
      <c r="M46" s="173"/>
      <c r="N46" s="173">
        <f>'実質公債費比率（分子）の構造'!O$48</f>
        <v>1707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5623</v>
      </c>
      <c r="C49" s="173"/>
      <c r="D49" s="173"/>
      <c r="E49" s="173">
        <f>'実質公債費比率（分子）の構造'!L$45</f>
        <v>5452</v>
      </c>
      <c r="F49" s="173"/>
      <c r="G49" s="173"/>
      <c r="H49" s="173">
        <f>'実質公債費比率（分子）の構造'!M$45</f>
        <v>5282</v>
      </c>
      <c r="I49" s="173"/>
      <c r="J49" s="173"/>
      <c r="K49" s="173">
        <f>'実質公債費比率（分子）の構造'!N$45</f>
        <v>5283</v>
      </c>
      <c r="L49" s="173"/>
      <c r="M49" s="173"/>
      <c r="N49" s="173">
        <f>'実質公債費比率（分子）の構造'!O$45</f>
        <v>5449</v>
      </c>
      <c r="O49" s="173"/>
      <c r="P49" s="173"/>
    </row>
    <row r="50" spans="1:16" x14ac:dyDescent="0.2">
      <c r="A50" s="173" t="s">
        <v>71</v>
      </c>
      <c r="B50" s="173" t="e">
        <f>NA()</f>
        <v>#N/A</v>
      </c>
      <c r="C50" s="173">
        <f>IF(ISNUMBER('実質公債費比率（分子）の構造'!K$53),'実質公債費比率（分子）の構造'!K$53,NA())</f>
        <v>2322</v>
      </c>
      <c r="D50" s="173" t="e">
        <f>NA()</f>
        <v>#N/A</v>
      </c>
      <c r="E50" s="173" t="e">
        <f>NA()</f>
        <v>#N/A</v>
      </c>
      <c r="F50" s="173">
        <f>IF(ISNUMBER('実質公債費比率（分子）の構造'!L$53),'実質公債費比率（分子）の構造'!L$53,NA())</f>
        <v>2148</v>
      </c>
      <c r="G50" s="173" t="e">
        <f>NA()</f>
        <v>#N/A</v>
      </c>
      <c r="H50" s="173" t="e">
        <f>NA()</f>
        <v>#N/A</v>
      </c>
      <c r="I50" s="173">
        <f>IF(ISNUMBER('実質公債費比率（分子）の構造'!M$53),'実質公債費比率（分子）の構造'!M$53,NA())</f>
        <v>1927</v>
      </c>
      <c r="J50" s="173" t="e">
        <f>NA()</f>
        <v>#N/A</v>
      </c>
      <c r="K50" s="173" t="e">
        <f>NA()</f>
        <v>#N/A</v>
      </c>
      <c r="L50" s="173">
        <f>IF(ISNUMBER('実質公債費比率（分子）の構造'!N$53),'実質公債費比率（分子）の構造'!N$53,NA())</f>
        <v>1900</v>
      </c>
      <c r="M50" s="173" t="e">
        <f>NA()</f>
        <v>#N/A</v>
      </c>
      <c r="N50" s="173" t="e">
        <f>NA()</f>
        <v>#N/A</v>
      </c>
      <c r="O50" s="173">
        <f>IF(ISNUMBER('実質公債費比率（分子）の構造'!O$53),'実質公債費比率（分子）の構造'!O$53,NA())</f>
        <v>1975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60941</v>
      </c>
      <c r="E56" s="172"/>
      <c r="F56" s="172"/>
      <c r="G56" s="172">
        <f>'将来負担比率（分子）の構造'!J$52</f>
        <v>60693</v>
      </c>
      <c r="H56" s="172"/>
      <c r="I56" s="172"/>
      <c r="J56" s="172">
        <f>'将来負担比率（分子）の構造'!K$52</f>
        <v>60691</v>
      </c>
      <c r="K56" s="172"/>
      <c r="L56" s="172"/>
      <c r="M56" s="172">
        <f>'将来負担比率（分子）の構造'!L$52</f>
        <v>60371</v>
      </c>
      <c r="N56" s="172"/>
      <c r="O56" s="172"/>
      <c r="P56" s="172">
        <f>'将来負担比率（分子）の構造'!M$52</f>
        <v>59151</v>
      </c>
    </row>
    <row r="57" spans="1:16" x14ac:dyDescent="0.2">
      <c r="A57" s="172" t="s">
        <v>42</v>
      </c>
      <c r="B57" s="172"/>
      <c r="C57" s="172"/>
      <c r="D57" s="172">
        <f>'将来負担比率（分子）の構造'!I$51</f>
        <v>2443</v>
      </c>
      <c r="E57" s="172"/>
      <c r="F57" s="172"/>
      <c r="G57" s="172">
        <f>'将来負担比率（分子）の構造'!J$51</f>
        <v>2134</v>
      </c>
      <c r="H57" s="172"/>
      <c r="I57" s="172"/>
      <c r="J57" s="172">
        <f>'将来負担比率（分子）の構造'!K$51</f>
        <v>1971</v>
      </c>
      <c r="K57" s="172"/>
      <c r="L57" s="172"/>
      <c r="M57" s="172">
        <f>'将来負担比率（分子）の構造'!L$51</f>
        <v>1929</v>
      </c>
      <c r="N57" s="172"/>
      <c r="O57" s="172"/>
      <c r="P57" s="172">
        <f>'将来負担比率（分子）の構造'!M$51</f>
        <v>1760</v>
      </c>
    </row>
    <row r="58" spans="1:16" x14ac:dyDescent="0.2">
      <c r="A58" s="172" t="s">
        <v>41</v>
      </c>
      <c r="B58" s="172"/>
      <c r="C58" s="172"/>
      <c r="D58" s="172">
        <f>'将来負担比率（分子）の構造'!I$50</f>
        <v>13832</v>
      </c>
      <c r="E58" s="172"/>
      <c r="F58" s="172"/>
      <c r="G58" s="172">
        <f>'将来負担比率（分子）の構造'!J$50</f>
        <v>14072</v>
      </c>
      <c r="H58" s="172"/>
      <c r="I58" s="172"/>
      <c r="J58" s="172">
        <f>'将来負担比率（分子）の構造'!K$50</f>
        <v>13257</v>
      </c>
      <c r="K58" s="172"/>
      <c r="L58" s="172"/>
      <c r="M58" s="172">
        <f>'将来負担比率（分子）の構造'!L$50</f>
        <v>14244</v>
      </c>
      <c r="N58" s="172"/>
      <c r="O58" s="172"/>
      <c r="P58" s="172">
        <f>'将来負担比率（分子）の構造'!M$50</f>
        <v>15417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7034</v>
      </c>
      <c r="C62" s="172"/>
      <c r="D62" s="172"/>
      <c r="E62" s="172">
        <f>'将来負担比率（分子）の構造'!J$45</f>
        <v>6531</v>
      </c>
      <c r="F62" s="172"/>
      <c r="G62" s="172"/>
      <c r="H62" s="172">
        <f>'将来負担比率（分子）の構造'!K$45</f>
        <v>6290</v>
      </c>
      <c r="I62" s="172"/>
      <c r="J62" s="172"/>
      <c r="K62" s="172">
        <f>'将来負担比率（分子）の構造'!L$45</f>
        <v>6105</v>
      </c>
      <c r="L62" s="172"/>
      <c r="M62" s="172"/>
      <c r="N62" s="172">
        <f>'将来負担比率（分子）の構造'!M$45</f>
        <v>5902</v>
      </c>
      <c r="O62" s="172"/>
      <c r="P62" s="172"/>
    </row>
    <row r="63" spans="1:16" x14ac:dyDescent="0.2">
      <c r="A63" s="172" t="s">
        <v>34</v>
      </c>
      <c r="B63" s="172">
        <f>'将来負担比率（分子）の構造'!I$44</f>
        <v>628</v>
      </c>
      <c r="C63" s="172"/>
      <c r="D63" s="172"/>
      <c r="E63" s="172">
        <f>'将来負担比率（分子）の構造'!J$44</f>
        <v>992</v>
      </c>
      <c r="F63" s="172"/>
      <c r="G63" s="172"/>
      <c r="H63" s="172">
        <f>'将来負担比率（分子）の構造'!K$44</f>
        <v>954</v>
      </c>
      <c r="I63" s="172"/>
      <c r="J63" s="172"/>
      <c r="K63" s="172">
        <f>'将来負担比率（分子）の構造'!L$44</f>
        <v>896</v>
      </c>
      <c r="L63" s="172"/>
      <c r="M63" s="172"/>
      <c r="N63" s="172">
        <f>'将来負担比率（分子）の構造'!M$44</f>
        <v>787</v>
      </c>
      <c r="O63" s="172"/>
      <c r="P63" s="172"/>
    </row>
    <row r="64" spans="1:16" x14ac:dyDescent="0.2">
      <c r="A64" s="172" t="s">
        <v>33</v>
      </c>
      <c r="B64" s="172">
        <f>'将来負担比率（分子）の構造'!I$43</f>
        <v>36461</v>
      </c>
      <c r="C64" s="172"/>
      <c r="D64" s="172"/>
      <c r="E64" s="172">
        <f>'将来負担比率（分子）の構造'!J$43</f>
        <v>34876</v>
      </c>
      <c r="F64" s="172"/>
      <c r="G64" s="172"/>
      <c r="H64" s="172">
        <f>'将来負担比率（分子）の構造'!K$43</f>
        <v>30840</v>
      </c>
      <c r="I64" s="172"/>
      <c r="J64" s="172"/>
      <c r="K64" s="172">
        <f>'将来負担比率（分子）の構造'!L$43</f>
        <v>28666</v>
      </c>
      <c r="L64" s="172"/>
      <c r="M64" s="172"/>
      <c r="N64" s="172">
        <f>'将来負担比率（分子）の構造'!M$43</f>
        <v>25814</v>
      </c>
      <c r="O64" s="172"/>
      <c r="P64" s="172"/>
    </row>
    <row r="65" spans="1:16" x14ac:dyDescent="0.2">
      <c r="A65" s="172" t="s">
        <v>32</v>
      </c>
      <c r="B65" s="172">
        <f>'将来負担比率（分子）の構造'!I$42</f>
        <v>142</v>
      </c>
      <c r="C65" s="172"/>
      <c r="D65" s="172"/>
      <c r="E65" s="172">
        <f>'将来負担比率（分子）の構造'!J$42</f>
        <v>93</v>
      </c>
      <c r="F65" s="172"/>
      <c r="G65" s="172"/>
      <c r="H65" s="172">
        <f>'将来負担比率（分子）の構造'!K$42</f>
        <v>62</v>
      </c>
      <c r="I65" s="172"/>
      <c r="J65" s="172"/>
      <c r="K65" s="172">
        <f>'将来負担比率（分子）の構造'!L$42</f>
        <v>41</v>
      </c>
      <c r="L65" s="172"/>
      <c r="M65" s="172"/>
      <c r="N65" s="172">
        <f>'将来負担比率（分子）の構造'!M$42</f>
        <v>32</v>
      </c>
      <c r="O65" s="172"/>
      <c r="P65" s="172"/>
    </row>
    <row r="66" spans="1:16" x14ac:dyDescent="0.2">
      <c r="A66" s="172" t="s">
        <v>31</v>
      </c>
      <c r="B66" s="172">
        <f>'将来負担比率（分子）の構造'!I$41</f>
        <v>55168</v>
      </c>
      <c r="C66" s="172"/>
      <c r="D66" s="172"/>
      <c r="E66" s="172">
        <f>'将来負担比率（分子）の構造'!J$41</f>
        <v>55319</v>
      </c>
      <c r="F66" s="172"/>
      <c r="G66" s="172"/>
      <c r="H66" s="172">
        <f>'将来負担比率（分子）の構造'!K$41</f>
        <v>56162</v>
      </c>
      <c r="I66" s="172"/>
      <c r="J66" s="172"/>
      <c r="K66" s="172">
        <f>'将来負担比率（分子）の構造'!L$41</f>
        <v>56706</v>
      </c>
      <c r="L66" s="172"/>
      <c r="M66" s="172"/>
      <c r="N66" s="172">
        <f>'将来負担比率（分子）の構造'!M$41</f>
        <v>55972</v>
      </c>
      <c r="O66" s="172"/>
      <c r="P66" s="172"/>
    </row>
    <row r="67" spans="1:16" x14ac:dyDescent="0.2">
      <c r="A67" s="172" t="s">
        <v>75</v>
      </c>
      <c r="B67" s="172" t="e">
        <f>NA()</f>
        <v>#N/A</v>
      </c>
      <c r="C67" s="172">
        <f>IF(ISNUMBER('将来負担比率（分子）の構造'!I$53), IF('将来負担比率（分子）の構造'!I$53 &lt; 0, 0, '将来負担比率（分子）の構造'!I$53), NA())</f>
        <v>22216</v>
      </c>
      <c r="D67" s="172" t="e">
        <f>NA()</f>
        <v>#N/A</v>
      </c>
      <c r="E67" s="172" t="e">
        <f>NA()</f>
        <v>#N/A</v>
      </c>
      <c r="F67" s="172">
        <f>IF(ISNUMBER('将来負担比率（分子）の構造'!J$53), IF('将来負担比率（分子）の構造'!J$53 &lt; 0, 0, '将来負担比率（分子）の構造'!J$53), NA())</f>
        <v>20911</v>
      </c>
      <c r="G67" s="172" t="e">
        <f>NA()</f>
        <v>#N/A</v>
      </c>
      <c r="H67" s="172" t="e">
        <f>NA()</f>
        <v>#N/A</v>
      </c>
      <c r="I67" s="172">
        <f>IF(ISNUMBER('将来負担比率（分子）の構造'!K$53), IF('将来負担比率（分子）の構造'!K$53 &lt; 0, 0, '将来負担比率（分子）の構造'!K$53), NA())</f>
        <v>18389</v>
      </c>
      <c r="J67" s="172" t="e">
        <f>NA()</f>
        <v>#N/A</v>
      </c>
      <c r="K67" s="172" t="e">
        <f>NA()</f>
        <v>#N/A</v>
      </c>
      <c r="L67" s="172">
        <f>IF(ISNUMBER('将来負担比率（分子）の構造'!L$53), IF('将来負担比率（分子）の構造'!L$53 &lt; 0, 0, '将来負担比率（分子）の構造'!L$53), NA())</f>
        <v>15870</v>
      </c>
      <c r="M67" s="172" t="e">
        <f>NA()</f>
        <v>#N/A</v>
      </c>
      <c r="N67" s="172" t="e">
        <f>NA()</f>
        <v>#N/A</v>
      </c>
      <c r="O67" s="172">
        <f>IF(ISNUMBER('将来負担比率（分子）の構造'!M$53), IF('将来負担比率（分子）の構造'!M$53 &lt; 0, 0, '将来負担比率（分子）の構造'!M$53), NA())</f>
        <v>12178</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6601</v>
      </c>
      <c r="C72" s="176">
        <f>基金残高に係る経年分析!G55</f>
        <v>7106</v>
      </c>
      <c r="D72" s="176">
        <f>基金残高に係る経年分析!H55</f>
        <v>7721</v>
      </c>
    </row>
    <row r="73" spans="1:16" x14ac:dyDescent="0.2">
      <c r="A73" s="175" t="s">
        <v>78</v>
      </c>
      <c r="B73" s="176">
        <f>基金残高に係る経年分析!F56</f>
        <v>1167</v>
      </c>
      <c r="C73" s="176">
        <f>基金残高に係る経年分析!G56</f>
        <v>1164</v>
      </c>
      <c r="D73" s="176">
        <f>基金残高に係る経年分析!H56</f>
        <v>1163</v>
      </c>
    </row>
    <row r="74" spans="1:16" x14ac:dyDescent="0.2">
      <c r="A74" s="175" t="s">
        <v>79</v>
      </c>
      <c r="B74" s="176">
        <f>基金残高に係る経年分析!F57</f>
        <v>5368</v>
      </c>
      <c r="C74" s="176">
        <f>基金残高に係る経年分析!G57</f>
        <v>5958</v>
      </c>
      <c r="D74" s="176">
        <f>基金残高に係る経年分析!H57</f>
        <v>6713</v>
      </c>
    </row>
  </sheetData>
  <sheetProtection algorithmName="SHA-512" hashValue="v3y24LLgO3Eq6UoHRZiVLxsBykucnCeiUZ+9oeftZBdVUd5vnW15l1bouUcAj7nYbxZAq6d6le2dBqum3NneQA==" saltValue="CIkiZDhrzHo820VKUfTtV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3" t="s">
        <v>227</v>
      </c>
      <c r="C5" s="734"/>
      <c r="D5" s="734"/>
      <c r="E5" s="734"/>
      <c r="F5" s="734"/>
      <c r="G5" s="734"/>
      <c r="H5" s="734"/>
      <c r="I5" s="734"/>
      <c r="J5" s="734"/>
      <c r="K5" s="734"/>
      <c r="L5" s="734"/>
      <c r="M5" s="734"/>
      <c r="N5" s="734"/>
      <c r="O5" s="734"/>
      <c r="P5" s="734"/>
      <c r="Q5" s="735"/>
      <c r="R5" s="718">
        <v>11187664</v>
      </c>
      <c r="S5" s="719"/>
      <c r="T5" s="719"/>
      <c r="U5" s="719"/>
      <c r="V5" s="719"/>
      <c r="W5" s="719"/>
      <c r="X5" s="719"/>
      <c r="Y5" s="762"/>
      <c r="Z5" s="780">
        <v>19</v>
      </c>
      <c r="AA5" s="780"/>
      <c r="AB5" s="780"/>
      <c r="AC5" s="780"/>
      <c r="AD5" s="781">
        <v>11187664</v>
      </c>
      <c r="AE5" s="781"/>
      <c r="AF5" s="781"/>
      <c r="AG5" s="781"/>
      <c r="AH5" s="781"/>
      <c r="AI5" s="781"/>
      <c r="AJ5" s="781"/>
      <c r="AK5" s="781"/>
      <c r="AL5" s="763">
        <v>39.1</v>
      </c>
      <c r="AM5" s="738"/>
      <c r="AN5" s="738"/>
      <c r="AO5" s="764"/>
      <c r="AP5" s="733" t="s">
        <v>228</v>
      </c>
      <c r="AQ5" s="734"/>
      <c r="AR5" s="734"/>
      <c r="AS5" s="734"/>
      <c r="AT5" s="734"/>
      <c r="AU5" s="734"/>
      <c r="AV5" s="734"/>
      <c r="AW5" s="734"/>
      <c r="AX5" s="734"/>
      <c r="AY5" s="734"/>
      <c r="AZ5" s="734"/>
      <c r="BA5" s="734"/>
      <c r="BB5" s="734"/>
      <c r="BC5" s="734"/>
      <c r="BD5" s="734"/>
      <c r="BE5" s="734"/>
      <c r="BF5" s="735"/>
      <c r="BG5" s="665">
        <v>11106072</v>
      </c>
      <c r="BH5" s="666"/>
      <c r="BI5" s="666"/>
      <c r="BJ5" s="666"/>
      <c r="BK5" s="666"/>
      <c r="BL5" s="666"/>
      <c r="BM5" s="666"/>
      <c r="BN5" s="667"/>
      <c r="BO5" s="692">
        <v>99.3</v>
      </c>
      <c r="BP5" s="692"/>
      <c r="BQ5" s="692"/>
      <c r="BR5" s="692"/>
      <c r="BS5" s="693">
        <v>325850</v>
      </c>
      <c r="BT5" s="693"/>
      <c r="BU5" s="693"/>
      <c r="BV5" s="693"/>
      <c r="BW5" s="693"/>
      <c r="BX5" s="693"/>
      <c r="BY5" s="693"/>
      <c r="BZ5" s="693"/>
      <c r="CA5" s="693"/>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2">
      <c r="B6" s="662" t="s">
        <v>232</v>
      </c>
      <c r="C6" s="663"/>
      <c r="D6" s="663"/>
      <c r="E6" s="663"/>
      <c r="F6" s="663"/>
      <c r="G6" s="663"/>
      <c r="H6" s="663"/>
      <c r="I6" s="663"/>
      <c r="J6" s="663"/>
      <c r="K6" s="663"/>
      <c r="L6" s="663"/>
      <c r="M6" s="663"/>
      <c r="N6" s="663"/>
      <c r="O6" s="663"/>
      <c r="P6" s="663"/>
      <c r="Q6" s="664"/>
      <c r="R6" s="665">
        <v>900757</v>
      </c>
      <c r="S6" s="666"/>
      <c r="T6" s="666"/>
      <c r="U6" s="666"/>
      <c r="V6" s="666"/>
      <c r="W6" s="666"/>
      <c r="X6" s="666"/>
      <c r="Y6" s="667"/>
      <c r="Z6" s="692">
        <v>1.5</v>
      </c>
      <c r="AA6" s="692"/>
      <c r="AB6" s="692"/>
      <c r="AC6" s="692"/>
      <c r="AD6" s="693">
        <v>900757</v>
      </c>
      <c r="AE6" s="693"/>
      <c r="AF6" s="693"/>
      <c r="AG6" s="693"/>
      <c r="AH6" s="693"/>
      <c r="AI6" s="693"/>
      <c r="AJ6" s="693"/>
      <c r="AK6" s="693"/>
      <c r="AL6" s="668">
        <v>3.1</v>
      </c>
      <c r="AM6" s="669"/>
      <c r="AN6" s="669"/>
      <c r="AO6" s="694"/>
      <c r="AP6" s="662" t="s">
        <v>233</v>
      </c>
      <c r="AQ6" s="663"/>
      <c r="AR6" s="663"/>
      <c r="AS6" s="663"/>
      <c r="AT6" s="663"/>
      <c r="AU6" s="663"/>
      <c r="AV6" s="663"/>
      <c r="AW6" s="663"/>
      <c r="AX6" s="663"/>
      <c r="AY6" s="663"/>
      <c r="AZ6" s="663"/>
      <c r="BA6" s="663"/>
      <c r="BB6" s="663"/>
      <c r="BC6" s="663"/>
      <c r="BD6" s="663"/>
      <c r="BE6" s="663"/>
      <c r="BF6" s="664"/>
      <c r="BG6" s="665">
        <v>11106072</v>
      </c>
      <c r="BH6" s="666"/>
      <c r="BI6" s="666"/>
      <c r="BJ6" s="666"/>
      <c r="BK6" s="666"/>
      <c r="BL6" s="666"/>
      <c r="BM6" s="666"/>
      <c r="BN6" s="667"/>
      <c r="BO6" s="692">
        <v>99.3</v>
      </c>
      <c r="BP6" s="692"/>
      <c r="BQ6" s="692"/>
      <c r="BR6" s="692"/>
      <c r="BS6" s="693">
        <v>325850</v>
      </c>
      <c r="BT6" s="693"/>
      <c r="BU6" s="693"/>
      <c r="BV6" s="693"/>
      <c r="BW6" s="693"/>
      <c r="BX6" s="693"/>
      <c r="BY6" s="693"/>
      <c r="BZ6" s="693"/>
      <c r="CA6" s="693"/>
      <c r="CB6" s="751"/>
      <c r="CD6" s="721" t="s">
        <v>234</v>
      </c>
      <c r="CE6" s="722"/>
      <c r="CF6" s="722"/>
      <c r="CG6" s="722"/>
      <c r="CH6" s="722"/>
      <c r="CI6" s="722"/>
      <c r="CJ6" s="722"/>
      <c r="CK6" s="722"/>
      <c r="CL6" s="722"/>
      <c r="CM6" s="722"/>
      <c r="CN6" s="722"/>
      <c r="CO6" s="722"/>
      <c r="CP6" s="722"/>
      <c r="CQ6" s="723"/>
      <c r="CR6" s="665">
        <v>258495</v>
      </c>
      <c r="CS6" s="666"/>
      <c r="CT6" s="666"/>
      <c r="CU6" s="666"/>
      <c r="CV6" s="666"/>
      <c r="CW6" s="666"/>
      <c r="CX6" s="666"/>
      <c r="CY6" s="667"/>
      <c r="CZ6" s="763">
        <v>0.5</v>
      </c>
      <c r="DA6" s="738"/>
      <c r="DB6" s="738"/>
      <c r="DC6" s="766"/>
      <c r="DD6" s="671" t="s">
        <v>128</v>
      </c>
      <c r="DE6" s="666"/>
      <c r="DF6" s="666"/>
      <c r="DG6" s="666"/>
      <c r="DH6" s="666"/>
      <c r="DI6" s="666"/>
      <c r="DJ6" s="666"/>
      <c r="DK6" s="666"/>
      <c r="DL6" s="666"/>
      <c r="DM6" s="666"/>
      <c r="DN6" s="666"/>
      <c r="DO6" s="666"/>
      <c r="DP6" s="667"/>
      <c r="DQ6" s="671">
        <v>258495</v>
      </c>
      <c r="DR6" s="666"/>
      <c r="DS6" s="666"/>
      <c r="DT6" s="666"/>
      <c r="DU6" s="666"/>
      <c r="DV6" s="666"/>
      <c r="DW6" s="666"/>
      <c r="DX6" s="666"/>
      <c r="DY6" s="666"/>
      <c r="DZ6" s="666"/>
      <c r="EA6" s="666"/>
      <c r="EB6" s="666"/>
      <c r="EC6" s="709"/>
    </row>
    <row r="7" spans="2:143" ht="11.25" customHeight="1" x14ac:dyDescent="0.2">
      <c r="B7" s="662" t="s">
        <v>235</v>
      </c>
      <c r="C7" s="663"/>
      <c r="D7" s="663"/>
      <c r="E7" s="663"/>
      <c r="F7" s="663"/>
      <c r="G7" s="663"/>
      <c r="H7" s="663"/>
      <c r="I7" s="663"/>
      <c r="J7" s="663"/>
      <c r="K7" s="663"/>
      <c r="L7" s="663"/>
      <c r="M7" s="663"/>
      <c r="N7" s="663"/>
      <c r="O7" s="663"/>
      <c r="P7" s="663"/>
      <c r="Q7" s="664"/>
      <c r="R7" s="665">
        <v>5797</v>
      </c>
      <c r="S7" s="666"/>
      <c r="T7" s="666"/>
      <c r="U7" s="666"/>
      <c r="V7" s="666"/>
      <c r="W7" s="666"/>
      <c r="X7" s="666"/>
      <c r="Y7" s="667"/>
      <c r="Z7" s="692">
        <v>0</v>
      </c>
      <c r="AA7" s="692"/>
      <c r="AB7" s="692"/>
      <c r="AC7" s="692"/>
      <c r="AD7" s="693">
        <v>5797</v>
      </c>
      <c r="AE7" s="693"/>
      <c r="AF7" s="693"/>
      <c r="AG7" s="693"/>
      <c r="AH7" s="693"/>
      <c r="AI7" s="693"/>
      <c r="AJ7" s="693"/>
      <c r="AK7" s="693"/>
      <c r="AL7" s="668">
        <v>0</v>
      </c>
      <c r="AM7" s="669"/>
      <c r="AN7" s="669"/>
      <c r="AO7" s="694"/>
      <c r="AP7" s="662" t="s">
        <v>236</v>
      </c>
      <c r="AQ7" s="663"/>
      <c r="AR7" s="663"/>
      <c r="AS7" s="663"/>
      <c r="AT7" s="663"/>
      <c r="AU7" s="663"/>
      <c r="AV7" s="663"/>
      <c r="AW7" s="663"/>
      <c r="AX7" s="663"/>
      <c r="AY7" s="663"/>
      <c r="AZ7" s="663"/>
      <c r="BA7" s="663"/>
      <c r="BB7" s="663"/>
      <c r="BC7" s="663"/>
      <c r="BD7" s="663"/>
      <c r="BE7" s="663"/>
      <c r="BF7" s="664"/>
      <c r="BG7" s="665">
        <v>4475566</v>
      </c>
      <c r="BH7" s="666"/>
      <c r="BI7" s="666"/>
      <c r="BJ7" s="666"/>
      <c r="BK7" s="666"/>
      <c r="BL7" s="666"/>
      <c r="BM7" s="666"/>
      <c r="BN7" s="667"/>
      <c r="BO7" s="692">
        <v>40</v>
      </c>
      <c r="BP7" s="692"/>
      <c r="BQ7" s="692"/>
      <c r="BR7" s="692"/>
      <c r="BS7" s="693">
        <v>147764</v>
      </c>
      <c r="BT7" s="693"/>
      <c r="BU7" s="693"/>
      <c r="BV7" s="693"/>
      <c r="BW7" s="693"/>
      <c r="BX7" s="693"/>
      <c r="BY7" s="693"/>
      <c r="BZ7" s="693"/>
      <c r="CA7" s="693"/>
      <c r="CB7" s="751"/>
      <c r="CD7" s="699" t="s">
        <v>237</v>
      </c>
      <c r="CE7" s="700"/>
      <c r="CF7" s="700"/>
      <c r="CG7" s="700"/>
      <c r="CH7" s="700"/>
      <c r="CI7" s="700"/>
      <c r="CJ7" s="700"/>
      <c r="CK7" s="700"/>
      <c r="CL7" s="700"/>
      <c r="CM7" s="700"/>
      <c r="CN7" s="700"/>
      <c r="CO7" s="700"/>
      <c r="CP7" s="700"/>
      <c r="CQ7" s="701"/>
      <c r="CR7" s="665">
        <v>9567531</v>
      </c>
      <c r="CS7" s="666"/>
      <c r="CT7" s="666"/>
      <c r="CU7" s="666"/>
      <c r="CV7" s="666"/>
      <c r="CW7" s="666"/>
      <c r="CX7" s="666"/>
      <c r="CY7" s="667"/>
      <c r="CZ7" s="692">
        <v>17.100000000000001</v>
      </c>
      <c r="DA7" s="692"/>
      <c r="DB7" s="692"/>
      <c r="DC7" s="692"/>
      <c r="DD7" s="671">
        <v>324526</v>
      </c>
      <c r="DE7" s="666"/>
      <c r="DF7" s="666"/>
      <c r="DG7" s="666"/>
      <c r="DH7" s="666"/>
      <c r="DI7" s="666"/>
      <c r="DJ7" s="666"/>
      <c r="DK7" s="666"/>
      <c r="DL7" s="666"/>
      <c r="DM7" s="666"/>
      <c r="DN7" s="666"/>
      <c r="DO7" s="666"/>
      <c r="DP7" s="667"/>
      <c r="DQ7" s="671">
        <v>5701646</v>
      </c>
      <c r="DR7" s="666"/>
      <c r="DS7" s="666"/>
      <c r="DT7" s="666"/>
      <c r="DU7" s="666"/>
      <c r="DV7" s="666"/>
      <c r="DW7" s="666"/>
      <c r="DX7" s="666"/>
      <c r="DY7" s="666"/>
      <c r="DZ7" s="666"/>
      <c r="EA7" s="666"/>
      <c r="EB7" s="666"/>
      <c r="EC7" s="709"/>
    </row>
    <row r="8" spans="2:143" ht="11.25" customHeight="1" x14ac:dyDescent="0.2">
      <c r="B8" s="662" t="s">
        <v>238</v>
      </c>
      <c r="C8" s="663"/>
      <c r="D8" s="663"/>
      <c r="E8" s="663"/>
      <c r="F8" s="663"/>
      <c r="G8" s="663"/>
      <c r="H8" s="663"/>
      <c r="I8" s="663"/>
      <c r="J8" s="663"/>
      <c r="K8" s="663"/>
      <c r="L8" s="663"/>
      <c r="M8" s="663"/>
      <c r="N8" s="663"/>
      <c r="O8" s="663"/>
      <c r="P8" s="663"/>
      <c r="Q8" s="664"/>
      <c r="R8" s="665">
        <v>28921</v>
      </c>
      <c r="S8" s="666"/>
      <c r="T8" s="666"/>
      <c r="U8" s="666"/>
      <c r="V8" s="666"/>
      <c r="W8" s="666"/>
      <c r="X8" s="666"/>
      <c r="Y8" s="667"/>
      <c r="Z8" s="692">
        <v>0</v>
      </c>
      <c r="AA8" s="692"/>
      <c r="AB8" s="692"/>
      <c r="AC8" s="692"/>
      <c r="AD8" s="693">
        <v>28921</v>
      </c>
      <c r="AE8" s="693"/>
      <c r="AF8" s="693"/>
      <c r="AG8" s="693"/>
      <c r="AH8" s="693"/>
      <c r="AI8" s="693"/>
      <c r="AJ8" s="693"/>
      <c r="AK8" s="693"/>
      <c r="AL8" s="668">
        <v>0.1</v>
      </c>
      <c r="AM8" s="669"/>
      <c r="AN8" s="669"/>
      <c r="AO8" s="694"/>
      <c r="AP8" s="662" t="s">
        <v>239</v>
      </c>
      <c r="AQ8" s="663"/>
      <c r="AR8" s="663"/>
      <c r="AS8" s="663"/>
      <c r="AT8" s="663"/>
      <c r="AU8" s="663"/>
      <c r="AV8" s="663"/>
      <c r="AW8" s="663"/>
      <c r="AX8" s="663"/>
      <c r="AY8" s="663"/>
      <c r="AZ8" s="663"/>
      <c r="BA8" s="663"/>
      <c r="BB8" s="663"/>
      <c r="BC8" s="663"/>
      <c r="BD8" s="663"/>
      <c r="BE8" s="663"/>
      <c r="BF8" s="664"/>
      <c r="BG8" s="665">
        <v>166832</v>
      </c>
      <c r="BH8" s="666"/>
      <c r="BI8" s="666"/>
      <c r="BJ8" s="666"/>
      <c r="BK8" s="666"/>
      <c r="BL8" s="666"/>
      <c r="BM8" s="666"/>
      <c r="BN8" s="667"/>
      <c r="BO8" s="692">
        <v>1.5</v>
      </c>
      <c r="BP8" s="692"/>
      <c r="BQ8" s="692"/>
      <c r="BR8" s="692"/>
      <c r="BS8" s="693" t="s">
        <v>128</v>
      </c>
      <c r="BT8" s="693"/>
      <c r="BU8" s="693"/>
      <c r="BV8" s="693"/>
      <c r="BW8" s="693"/>
      <c r="BX8" s="693"/>
      <c r="BY8" s="693"/>
      <c r="BZ8" s="693"/>
      <c r="CA8" s="693"/>
      <c r="CB8" s="751"/>
      <c r="CD8" s="699" t="s">
        <v>240</v>
      </c>
      <c r="CE8" s="700"/>
      <c r="CF8" s="700"/>
      <c r="CG8" s="700"/>
      <c r="CH8" s="700"/>
      <c r="CI8" s="700"/>
      <c r="CJ8" s="700"/>
      <c r="CK8" s="700"/>
      <c r="CL8" s="700"/>
      <c r="CM8" s="700"/>
      <c r="CN8" s="700"/>
      <c r="CO8" s="700"/>
      <c r="CP8" s="700"/>
      <c r="CQ8" s="701"/>
      <c r="CR8" s="665">
        <v>17055073</v>
      </c>
      <c r="CS8" s="666"/>
      <c r="CT8" s="666"/>
      <c r="CU8" s="666"/>
      <c r="CV8" s="666"/>
      <c r="CW8" s="666"/>
      <c r="CX8" s="666"/>
      <c r="CY8" s="667"/>
      <c r="CZ8" s="692">
        <v>30.5</v>
      </c>
      <c r="DA8" s="692"/>
      <c r="DB8" s="692"/>
      <c r="DC8" s="692"/>
      <c r="DD8" s="671">
        <v>442702</v>
      </c>
      <c r="DE8" s="666"/>
      <c r="DF8" s="666"/>
      <c r="DG8" s="666"/>
      <c r="DH8" s="666"/>
      <c r="DI8" s="666"/>
      <c r="DJ8" s="666"/>
      <c r="DK8" s="666"/>
      <c r="DL8" s="666"/>
      <c r="DM8" s="666"/>
      <c r="DN8" s="666"/>
      <c r="DO8" s="666"/>
      <c r="DP8" s="667"/>
      <c r="DQ8" s="671">
        <v>7304751</v>
      </c>
      <c r="DR8" s="666"/>
      <c r="DS8" s="666"/>
      <c r="DT8" s="666"/>
      <c r="DU8" s="666"/>
      <c r="DV8" s="666"/>
      <c r="DW8" s="666"/>
      <c r="DX8" s="666"/>
      <c r="DY8" s="666"/>
      <c r="DZ8" s="666"/>
      <c r="EA8" s="666"/>
      <c r="EB8" s="666"/>
      <c r="EC8" s="709"/>
    </row>
    <row r="9" spans="2:143" ht="11.25" customHeight="1" x14ac:dyDescent="0.2">
      <c r="B9" s="662" t="s">
        <v>241</v>
      </c>
      <c r="C9" s="663"/>
      <c r="D9" s="663"/>
      <c r="E9" s="663"/>
      <c r="F9" s="663"/>
      <c r="G9" s="663"/>
      <c r="H9" s="663"/>
      <c r="I9" s="663"/>
      <c r="J9" s="663"/>
      <c r="K9" s="663"/>
      <c r="L9" s="663"/>
      <c r="M9" s="663"/>
      <c r="N9" s="663"/>
      <c r="O9" s="663"/>
      <c r="P9" s="663"/>
      <c r="Q9" s="664"/>
      <c r="R9" s="665">
        <v>33648</v>
      </c>
      <c r="S9" s="666"/>
      <c r="T9" s="666"/>
      <c r="U9" s="666"/>
      <c r="V9" s="666"/>
      <c r="W9" s="666"/>
      <c r="X9" s="666"/>
      <c r="Y9" s="667"/>
      <c r="Z9" s="692">
        <v>0.1</v>
      </c>
      <c r="AA9" s="692"/>
      <c r="AB9" s="692"/>
      <c r="AC9" s="692"/>
      <c r="AD9" s="693">
        <v>33648</v>
      </c>
      <c r="AE9" s="693"/>
      <c r="AF9" s="693"/>
      <c r="AG9" s="693"/>
      <c r="AH9" s="693"/>
      <c r="AI9" s="693"/>
      <c r="AJ9" s="693"/>
      <c r="AK9" s="693"/>
      <c r="AL9" s="668">
        <v>0.1</v>
      </c>
      <c r="AM9" s="669"/>
      <c r="AN9" s="669"/>
      <c r="AO9" s="694"/>
      <c r="AP9" s="662" t="s">
        <v>242</v>
      </c>
      <c r="AQ9" s="663"/>
      <c r="AR9" s="663"/>
      <c r="AS9" s="663"/>
      <c r="AT9" s="663"/>
      <c r="AU9" s="663"/>
      <c r="AV9" s="663"/>
      <c r="AW9" s="663"/>
      <c r="AX9" s="663"/>
      <c r="AY9" s="663"/>
      <c r="AZ9" s="663"/>
      <c r="BA9" s="663"/>
      <c r="BB9" s="663"/>
      <c r="BC9" s="663"/>
      <c r="BD9" s="663"/>
      <c r="BE9" s="663"/>
      <c r="BF9" s="664"/>
      <c r="BG9" s="665">
        <v>3668310</v>
      </c>
      <c r="BH9" s="666"/>
      <c r="BI9" s="666"/>
      <c r="BJ9" s="666"/>
      <c r="BK9" s="666"/>
      <c r="BL9" s="666"/>
      <c r="BM9" s="666"/>
      <c r="BN9" s="667"/>
      <c r="BO9" s="692">
        <v>32.799999999999997</v>
      </c>
      <c r="BP9" s="692"/>
      <c r="BQ9" s="692"/>
      <c r="BR9" s="692"/>
      <c r="BS9" s="693" t="s">
        <v>128</v>
      </c>
      <c r="BT9" s="693"/>
      <c r="BU9" s="693"/>
      <c r="BV9" s="693"/>
      <c r="BW9" s="693"/>
      <c r="BX9" s="693"/>
      <c r="BY9" s="693"/>
      <c r="BZ9" s="693"/>
      <c r="CA9" s="693"/>
      <c r="CB9" s="751"/>
      <c r="CD9" s="699" t="s">
        <v>243</v>
      </c>
      <c r="CE9" s="700"/>
      <c r="CF9" s="700"/>
      <c r="CG9" s="700"/>
      <c r="CH9" s="700"/>
      <c r="CI9" s="700"/>
      <c r="CJ9" s="700"/>
      <c r="CK9" s="700"/>
      <c r="CL9" s="700"/>
      <c r="CM9" s="700"/>
      <c r="CN9" s="700"/>
      <c r="CO9" s="700"/>
      <c r="CP9" s="700"/>
      <c r="CQ9" s="701"/>
      <c r="CR9" s="665">
        <v>3366681</v>
      </c>
      <c r="CS9" s="666"/>
      <c r="CT9" s="666"/>
      <c r="CU9" s="666"/>
      <c r="CV9" s="666"/>
      <c r="CW9" s="666"/>
      <c r="CX9" s="666"/>
      <c r="CY9" s="667"/>
      <c r="CZ9" s="692">
        <v>6</v>
      </c>
      <c r="DA9" s="692"/>
      <c r="DB9" s="692"/>
      <c r="DC9" s="692"/>
      <c r="DD9" s="671">
        <v>144133</v>
      </c>
      <c r="DE9" s="666"/>
      <c r="DF9" s="666"/>
      <c r="DG9" s="666"/>
      <c r="DH9" s="666"/>
      <c r="DI9" s="666"/>
      <c r="DJ9" s="666"/>
      <c r="DK9" s="666"/>
      <c r="DL9" s="666"/>
      <c r="DM9" s="666"/>
      <c r="DN9" s="666"/>
      <c r="DO9" s="666"/>
      <c r="DP9" s="667"/>
      <c r="DQ9" s="671">
        <v>1819488</v>
      </c>
      <c r="DR9" s="666"/>
      <c r="DS9" s="666"/>
      <c r="DT9" s="666"/>
      <c r="DU9" s="666"/>
      <c r="DV9" s="666"/>
      <c r="DW9" s="666"/>
      <c r="DX9" s="666"/>
      <c r="DY9" s="666"/>
      <c r="DZ9" s="666"/>
      <c r="EA9" s="666"/>
      <c r="EB9" s="666"/>
      <c r="EC9" s="709"/>
    </row>
    <row r="10" spans="2:143" ht="11.25" customHeight="1" x14ac:dyDescent="0.2">
      <c r="B10" s="662" t="s">
        <v>244</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245</v>
      </c>
      <c r="AQ10" s="663"/>
      <c r="AR10" s="663"/>
      <c r="AS10" s="663"/>
      <c r="AT10" s="663"/>
      <c r="AU10" s="663"/>
      <c r="AV10" s="663"/>
      <c r="AW10" s="663"/>
      <c r="AX10" s="663"/>
      <c r="AY10" s="663"/>
      <c r="AZ10" s="663"/>
      <c r="BA10" s="663"/>
      <c r="BB10" s="663"/>
      <c r="BC10" s="663"/>
      <c r="BD10" s="663"/>
      <c r="BE10" s="663"/>
      <c r="BF10" s="664"/>
      <c r="BG10" s="665">
        <v>284920</v>
      </c>
      <c r="BH10" s="666"/>
      <c r="BI10" s="666"/>
      <c r="BJ10" s="666"/>
      <c r="BK10" s="666"/>
      <c r="BL10" s="666"/>
      <c r="BM10" s="666"/>
      <c r="BN10" s="667"/>
      <c r="BO10" s="692">
        <v>2.5</v>
      </c>
      <c r="BP10" s="692"/>
      <c r="BQ10" s="692"/>
      <c r="BR10" s="692"/>
      <c r="BS10" s="693">
        <v>47074</v>
      </c>
      <c r="BT10" s="693"/>
      <c r="BU10" s="693"/>
      <c r="BV10" s="693"/>
      <c r="BW10" s="693"/>
      <c r="BX10" s="693"/>
      <c r="BY10" s="693"/>
      <c r="BZ10" s="693"/>
      <c r="CA10" s="693"/>
      <c r="CB10" s="751"/>
      <c r="CD10" s="699" t="s">
        <v>246</v>
      </c>
      <c r="CE10" s="700"/>
      <c r="CF10" s="700"/>
      <c r="CG10" s="700"/>
      <c r="CH10" s="700"/>
      <c r="CI10" s="700"/>
      <c r="CJ10" s="700"/>
      <c r="CK10" s="700"/>
      <c r="CL10" s="700"/>
      <c r="CM10" s="700"/>
      <c r="CN10" s="700"/>
      <c r="CO10" s="700"/>
      <c r="CP10" s="700"/>
      <c r="CQ10" s="701"/>
      <c r="CR10" s="665">
        <v>169050</v>
      </c>
      <c r="CS10" s="666"/>
      <c r="CT10" s="666"/>
      <c r="CU10" s="666"/>
      <c r="CV10" s="666"/>
      <c r="CW10" s="666"/>
      <c r="CX10" s="666"/>
      <c r="CY10" s="667"/>
      <c r="CZ10" s="692">
        <v>0.3</v>
      </c>
      <c r="DA10" s="692"/>
      <c r="DB10" s="692"/>
      <c r="DC10" s="692"/>
      <c r="DD10" s="671">
        <v>3658</v>
      </c>
      <c r="DE10" s="666"/>
      <c r="DF10" s="666"/>
      <c r="DG10" s="666"/>
      <c r="DH10" s="666"/>
      <c r="DI10" s="666"/>
      <c r="DJ10" s="666"/>
      <c r="DK10" s="666"/>
      <c r="DL10" s="666"/>
      <c r="DM10" s="666"/>
      <c r="DN10" s="666"/>
      <c r="DO10" s="666"/>
      <c r="DP10" s="667"/>
      <c r="DQ10" s="671">
        <v>47460</v>
      </c>
      <c r="DR10" s="666"/>
      <c r="DS10" s="666"/>
      <c r="DT10" s="666"/>
      <c r="DU10" s="666"/>
      <c r="DV10" s="666"/>
      <c r="DW10" s="666"/>
      <c r="DX10" s="666"/>
      <c r="DY10" s="666"/>
      <c r="DZ10" s="666"/>
      <c r="EA10" s="666"/>
      <c r="EB10" s="666"/>
      <c r="EC10" s="709"/>
    </row>
    <row r="11" spans="2:143" ht="11.25" customHeight="1" x14ac:dyDescent="0.2">
      <c r="B11" s="662" t="s">
        <v>247</v>
      </c>
      <c r="C11" s="663"/>
      <c r="D11" s="663"/>
      <c r="E11" s="663"/>
      <c r="F11" s="663"/>
      <c r="G11" s="663"/>
      <c r="H11" s="663"/>
      <c r="I11" s="663"/>
      <c r="J11" s="663"/>
      <c r="K11" s="663"/>
      <c r="L11" s="663"/>
      <c r="M11" s="663"/>
      <c r="N11" s="663"/>
      <c r="O11" s="663"/>
      <c r="P11" s="663"/>
      <c r="Q11" s="664"/>
      <c r="R11" s="665">
        <v>2271530</v>
      </c>
      <c r="S11" s="666"/>
      <c r="T11" s="666"/>
      <c r="U11" s="666"/>
      <c r="V11" s="666"/>
      <c r="W11" s="666"/>
      <c r="X11" s="666"/>
      <c r="Y11" s="667"/>
      <c r="Z11" s="668">
        <v>3.9</v>
      </c>
      <c r="AA11" s="669"/>
      <c r="AB11" s="669"/>
      <c r="AC11" s="670"/>
      <c r="AD11" s="671">
        <v>2271530</v>
      </c>
      <c r="AE11" s="666"/>
      <c r="AF11" s="666"/>
      <c r="AG11" s="666"/>
      <c r="AH11" s="666"/>
      <c r="AI11" s="666"/>
      <c r="AJ11" s="666"/>
      <c r="AK11" s="667"/>
      <c r="AL11" s="668">
        <v>7.9</v>
      </c>
      <c r="AM11" s="669"/>
      <c r="AN11" s="669"/>
      <c r="AO11" s="694"/>
      <c r="AP11" s="662" t="s">
        <v>248</v>
      </c>
      <c r="AQ11" s="663"/>
      <c r="AR11" s="663"/>
      <c r="AS11" s="663"/>
      <c r="AT11" s="663"/>
      <c r="AU11" s="663"/>
      <c r="AV11" s="663"/>
      <c r="AW11" s="663"/>
      <c r="AX11" s="663"/>
      <c r="AY11" s="663"/>
      <c r="AZ11" s="663"/>
      <c r="BA11" s="663"/>
      <c r="BB11" s="663"/>
      <c r="BC11" s="663"/>
      <c r="BD11" s="663"/>
      <c r="BE11" s="663"/>
      <c r="BF11" s="664"/>
      <c r="BG11" s="665">
        <v>355504</v>
      </c>
      <c r="BH11" s="666"/>
      <c r="BI11" s="666"/>
      <c r="BJ11" s="666"/>
      <c r="BK11" s="666"/>
      <c r="BL11" s="666"/>
      <c r="BM11" s="666"/>
      <c r="BN11" s="667"/>
      <c r="BO11" s="692">
        <v>3.2</v>
      </c>
      <c r="BP11" s="692"/>
      <c r="BQ11" s="692"/>
      <c r="BR11" s="692"/>
      <c r="BS11" s="693">
        <v>100690</v>
      </c>
      <c r="BT11" s="693"/>
      <c r="BU11" s="693"/>
      <c r="BV11" s="693"/>
      <c r="BW11" s="693"/>
      <c r="BX11" s="693"/>
      <c r="BY11" s="693"/>
      <c r="BZ11" s="693"/>
      <c r="CA11" s="693"/>
      <c r="CB11" s="751"/>
      <c r="CD11" s="699" t="s">
        <v>249</v>
      </c>
      <c r="CE11" s="700"/>
      <c r="CF11" s="700"/>
      <c r="CG11" s="700"/>
      <c r="CH11" s="700"/>
      <c r="CI11" s="700"/>
      <c r="CJ11" s="700"/>
      <c r="CK11" s="700"/>
      <c r="CL11" s="700"/>
      <c r="CM11" s="700"/>
      <c r="CN11" s="700"/>
      <c r="CO11" s="700"/>
      <c r="CP11" s="700"/>
      <c r="CQ11" s="701"/>
      <c r="CR11" s="665">
        <v>3636612</v>
      </c>
      <c r="CS11" s="666"/>
      <c r="CT11" s="666"/>
      <c r="CU11" s="666"/>
      <c r="CV11" s="666"/>
      <c r="CW11" s="666"/>
      <c r="CX11" s="666"/>
      <c r="CY11" s="667"/>
      <c r="CZ11" s="692">
        <v>6.5</v>
      </c>
      <c r="DA11" s="692"/>
      <c r="DB11" s="692"/>
      <c r="DC11" s="692"/>
      <c r="DD11" s="671">
        <v>656289</v>
      </c>
      <c r="DE11" s="666"/>
      <c r="DF11" s="666"/>
      <c r="DG11" s="666"/>
      <c r="DH11" s="666"/>
      <c r="DI11" s="666"/>
      <c r="DJ11" s="666"/>
      <c r="DK11" s="666"/>
      <c r="DL11" s="666"/>
      <c r="DM11" s="666"/>
      <c r="DN11" s="666"/>
      <c r="DO11" s="666"/>
      <c r="DP11" s="667"/>
      <c r="DQ11" s="671">
        <v>1720258</v>
      </c>
      <c r="DR11" s="666"/>
      <c r="DS11" s="666"/>
      <c r="DT11" s="666"/>
      <c r="DU11" s="666"/>
      <c r="DV11" s="666"/>
      <c r="DW11" s="666"/>
      <c r="DX11" s="666"/>
      <c r="DY11" s="666"/>
      <c r="DZ11" s="666"/>
      <c r="EA11" s="666"/>
      <c r="EB11" s="666"/>
      <c r="EC11" s="709"/>
    </row>
    <row r="12" spans="2:143" ht="11.25" customHeight="1" x14ac:dyDescent="0.2">
      <c r="B12" s="662" t="s">
        <v>250</v>
      </c>
      <c r="C12" s="663"/>
      <c r="D12" s="663"/>
      <c r="E12" s="663"/>
      <c r="F12" s="663"/>
      <c r="G12" s="663"/>
      <c r="H12" s="663"/>
      <c r="I12" s="663"/>
      <c r="J12" s="663"/>
      <c r="K12" s="663"/>
      <c r="L12" s="663"/>
      <c r="M12" s="663"/>
      <c r="N12" s="663"/>
      <c r="O12" s="663"/>
      <c r="P12" s="663"/>
      <c r="Q12" s="664"/>
      <c r="R12" s="665">
        <v>15463</v>
      </c>
      <c r="S12" s="666"/>
      <c r="T12" s="666"/>
      <c r="U12" s="666"/>
      <c r="V12" s="666"/>
      <c r="W12" s="666"/>
      <c r="X12" s="666"/>
      <c r="Y12" s="667"/>
      <c r="Z12" s="692">
        <v>0</v>
      </c>
      <c r="AA12" s="692"/>
      <c r="AB12" s="692"/>
      <c r="AC12" s="692"/>
      <c r="AD12" s="693">
        <v>15463</v>
      </c>
      <c r="AE12" s="693"/>
      <c r="AF12" s="693"/>
      <c r="AG12" s="693"/>
      <c r="AH12" s="693"/>
      <c r="AI12" s="693"/>
      <c r="AJ12" s="693"/>
      <c r="AK12" s="693"/>
      <c r="AL12" s="668">
        <v>0.1</v>
      </c>
      <c r="AM12" s="669"/>
      <c r="AN12" s="669"/>
      <c r="AO12" s="694"/>
      <c r="AP12" s="662" t="s">
        <v>251</v>
      </c>
      <c r="AQ12" s="663"/>
      <c r="AR12" s="663"/>
      <c r="AS12" s="663"/>
      <c r="AT12" s="663"/>
      <c r="AU12" s="663"/>
      <c r="AV12" s="663"/>
      <c r="AW12" s="663"/>
      <c r="AX12" s="663"/>
      <c r="AY12" s="663"/>
      <c r="AZ12" s="663"/>
      <c r="BA12" s="663"/>
      <c r="BB12" s="663"/>
      <c r="BC12" s="663"/>
      <c r="BD12" s="663"/>
      <c r="BE12" s="663"/>
      <c r="BF12" s="664"/>
      <c r="BG12" s="665">
        <v>5582725</v>
      </c>
      <c r="BH12" s="666"/>
      <c r="BI12" s="666"/>
      <c r="BJ12" s="666"/>
      <c r="BK12" s="666"/>
      <c r="BL12" s="666"/>
      <c r="BM12" s="666"/>
      <c r="BN12" s="667"/>
      <c r="BO12" s="692">
        <v>49.9</v>
      </c>
      <c r="BP12" s="692"/>
      <c r="BQ12" s="692"/>
      <c r="BR12" s="692"/>
      <c r="BS12" s="693">
        <v>178086</v>
      </c>
      <c r="BT12" s="693"/>
      <c r="BU12" s="693"/>
      <c r="BV12" s="693"/>
      <c r="BW12" s="693"/>
      <c r="BX12" s="693"/>
      <c r="BY12" s="693"/>
      <c r="BZ12" s="693"/>
      <c r="CA12" s="693"/>
      <c r="CB12" s="751"/>
      <c r="CD12" s="699" t="s">
        <v>252</v>
      </c>
      <c r="CE12" s="700"/>
      <c r="CF12" s="700"/>
      <c r="CG12" s="700"/>
      <c r="CH12" s="700"/>
      <c r="CI12" s="700"/>
      <c r="CJ12" s="700"/>
      <c r="CK12" s="700"/>
      <c r="CL12" s="700"/>
      <c r="CM12" s="700"/>
      <c r="CN12" s="700"/>
      <c r="CO12" s="700"/>
      <c r="CP12" s="700"/>
      <c r="CQ12" s="701"/>
      <c r="CR12" s="665">
        <v>2781102</v>
      </c>
      <c r="CS12" s="666"/>
      <c r="CT12" s="666"/>
      <c r="CU12" s="666"/>
      <c r="CV12" s="666"/>
      <c r="CW12" s="666"/>
      <c r="CX12" s="666"/>
      <c r="CY12" s="667"/>
      <c r="CZ12" s="692">
        <v>5</v>
      </c>
      <c r="DA12" s="692"/>
      <c r="DB12" s="692"/>
      <c r="DC12" s="692"/>
      <c r="DD12" s="671">
        <v>184831</v>
      </c>
      <c r="DE12" s="666"/>
      <c r="DF12" s="666"/>
      <c r="DG12" s="666"/>
      <c r="DH12" s="666"/>
      <c r="DI12" s="666"/>
      <c r="DJ12" s="666"/>
      <c r="DK12" s="666"/>
      <c r="DL12" s="666"/>
      <c r="DM12" s="666"/>
      <c r="DN12" s="666"/>
      <c r="DO12" s="666"/>
      <c r="DP12" s="667"/>
      <c r="DQ12" s="671">
        <v>1896993</v>
      </c>
      <c r="DR12" s="666"/>
      <c r="DS12" s="666"/>
      <c r="DT12" s="666"/>
      <c r="DU12" s="666"/>
      <c r="DV12" s="666"/>
      <c r="DW12" s="666"/>
      <c r="DX12" s="666"/>
      <c r="DY12" s="666"/>
      <c r="DZ12" s="666"/>
      <c r="EA12" s="666"/>
      <c r="EB12" s="666"/>
      <c r="EC12" s="709"/>
    </row>
    <row r="13" spans="2:143" ht="11.25" customHeight="1" x14ac:dyDescent="0.2">
      <c r="B13" s="662" t="s">
        <v>253</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254</v>
      </c>
      <c r="AQ13" s="663"/>
      <c r="AR13" s="663"/>
      <c r="AS13" s="663"/>
      <c r="AT13" s="663"/>
      <c r="AU13" s="663"/>
      <c r="AV13" s="663"/>
      <c r="AW13" s="663"/>
      <c r="AX13" s="663"/>
      <c r="AY13" s="663"/>
      <c r="AZ13" s="663"/>
      <c r="BA13" s="663"/>
      <c r="BB13" s="663"/>
      <c r="BC13" s="663"/>
      <c r="BD13" s="663"/>
      <c r="BE13" s="663"/>
      <c r="BF13" s="664"/>
      <c r="BG13" s="665">
        <v>5363654</v>
      </c>
      <c r="BH13" s="666"/>
      <c r="BI13" s="666"/>
      <c r="BJ13" s="666"/>
      <c r="BK13" s="666"/>
      <c r="BL13" s="666"/>
      <c r="BM13" s="666"/>
      <c r="BN13" s="667"/>
      <c r="BO13" s="692">
        <v>47.9</v>
      </c>
      <c r="BP13" s="692"/>
      <c r="BQ13" s="692"/>
      <c r="BR13" s="692"/>
      <c r="BS13" s="693">
        <v>178086</v>
      </c>
      <c r="BT13" s="693"/>
      <c r="BU13" s="693"/>
      <c r="BV13" s="693"/>
      <c r="BW13" s="693"/>
      <c r="BX13" s="693"/>
      <c r="BY13" s="693"/>
      <c r="BZ13" s="693"/>
      <c r="CA13" s="693"/>
      <c r="CB13" s="751"/>
      <c r="CD13" s="699" t="s">
        <v>255</v>
      </c>
      <c r="CE13" s="700"/>
      <c r="CF13" s="700"/>
      <c r="CG13" s="700"/>
      <c r="CH13" s="700"/>
      <c r="CI13" s="700"/>
      <c r="CJ13" s="700"/>
      <c r="CK13" s="700"/>
      <c r="CL13" s="700"/>
      <c r="CM13" s="700"/>
      <c r="CN13" s="700"/>
      <c r="CO13" s="700"/>
      <c r="CP13" s="700"/>
      <c r="CQ13" s="701"/>
      <c r="CR13" s="665">
        <v>6792260</v>
      </c>
      <c r="CS13" s="666"/>
      <c r="CT13" s="666"/>
      <c r="CU13" s="666"/>
      <c r="CV13" s="666"/>
      <c r="CW13" s="666"/>
      <c r="CX13" s="666"/>
      <c r="CY13" s="667"/>
      <c r="CZ13" s="692">
        <v>12.1</v>
      </c>
      <c r="DA13" s="692"/>
      <c r="DB13" s="692"/>
      <c r="DC13" s="692"/>
      <c r="DD13" s="671">
        <v>3013179</v>
      </c>
      <c r="DE13" s="666"/>
      <c r="DF13" s="666"/>
      <c r="DG13" s="666"/>
      <c r="DH13" s="666"/>
      <c r="DI13" s="666"/>
      <c r="DJ13" s="666"/>
      <c r="DK13" s="666"/>
      <c r="DL13" s="666"/>
      <c r="DM13" s="666"/>
      <c r="DN13" s="666"/>
      <c r="DO13" s="666"/>
      <c r="DP13" s="667"/>
      <c r="DQ13" s="671">
        <v>3343356</v>
      </c>
      <c r="DR13" s="666"/>
      <c r="DS13" s="666"/>
      <c r="DT13" s="666"/>
      <c r="DU13" s="666"/>
      <c r="DV13" s="666"/>
      <c r="DW13" s="666"/>
      <c r="DX13" s="666"/>
      <c r="DY13" s="666"/>
      <c r="DZ13" s="666"/>
      <c r="EA13" s="666"/>
      <c r="EB13" s="666"/>
      <c r="EC13" s="709"/>
    </row>
    <row r="14" spans="2:143" ht="11.25" customHeight="1" x14ac:dyDescent="0.2">
      <c r="B14" s="662" t="s">
        <v>256</v>
      </c>
      <c r="C14" s="663"/>
      <c r="D14" s="663"/>
      <c r="E14" s="663"/>
      <c r="F14" s="663"/>
      <c r="G14" s="663"/>
      <c r="H14" s="663"/>
      <c r="I14" s="663"/>
      <c r="J14" s="663"/>
      <c r="K14" s="663"/>
      <c r="L14" s="663"/>
      <c r="M14" s="663"/>
      <c r="N14" s="663"/>
      <c r="O14" s="663"/>
      <c r="P14" s="663"/>
      <c r="Q14" s="664"/>
      <c r="R14" s="665">
        <v>298</v>
      </c>
      <c r="S14" s="666"/>
      <c r="T14" s="666"/>
      <c r="U14" s="666"/>
      <c r="V14" s="666"/>
      <c r="W14" s="666"/>
      <c r="X14" s="666"/>
      <c r="Y14" s="667"/>
      <c r="Z14" s="692">
        <v>0</v>
      </c>
      <c r="AA14" s="692"/>
      <c r="AB14" s="692"/>
      <c r="AC14" s="692"/>
      <c r="AD14" s="693">
        <v>298</v>
      </c>
      <c r="AE14" s="693"/>
      <c r="AF14" s="693"/>
      <c r="AG14" s="693"/>
      <c r="AH14" s="693"/>
      <c r="AI14" s="693"/>
      <c r="AJ14" s="693"/>
      <c r="AK14" s="693"/>
      <c r="AL14" s="668">
        <v>0</v>
      </c>
      <c r="AM14" s="669"/>
      <c r="AN14" s="669"/>
      <c r="AO14" s="694"/>
      <c r="AP14" s="662" t="s">
        <v>257</v>
      </c>
      <c r="AQ14" s="663"/>
      <c r="AR14" s="663"/>
      <c r="AS14" s="663"/>
      <c r="AT14" s="663"/>
      <c r="AU14" s="663"/>
      <c r="AV14" s="663"/>
      <c r="AW14" s="663"/>
      <c r="AX14" s="663"/>
      <c r="AY14" s="663"/>
      <c r="AZ14" s="663"/>
      <c r="BA14" s="663"/>
      <c r="BB14" s="663"/>
      <c r="BC14" s="663"/>
      <c r="BD14" s="663"/>
      <c r="BE14" s="663"/>
      <c r="BF14" s="664"/>
      <c r="BG14" s="665">
        <v>373296</v>
      </c>
      <c r="BH14" s="666"/>
      <c r="BI14" s="666"/>
      <c r="BJ14" s="666"/>
      <c r="BK14" s="666"/>
      <c r="BL14" s="666"/>
      <c r="BM14" s="666"/>
      <c r="BN14" s="667"/>
      <c r="BO14" s="692">
        <v>3.3</v>
      </c>
      <c r="BP14" s="692"/>
      <c r="BQ14" s="692"/>
      <c r="BR14" s="692"/>
      <c r="BS14" s="693" t="s">
        <v>128</v>
      </c>
      <c r="BT14" s="693"/>
      <c r="BU14" s="693"/>
      <c r="BV14" s="693"/>
      <c r="BW14" s="693"/>
      <c r="BX14" s="693"/>
      <c r="BY14" s="693"/>
      <c r="BZ14" s="693"/>
      <c r="CA14" s="693"/>
      <c r="CB14" s="751"/>
      <c r="CD14" s="699" t="s">
        <v>258</v>
      </c>
      <c r="CE14" s="700"/>
      <c r="CF14" s="700"/>
      <c r="CG14" s="700"/>
      <c r="CH14" s="700"/>
      <c r="CI14" s="700"/>
      <c r="CJ14" s="700"/>
      <c r="CK14" s="700"/>
      <c r="CL14" s="700"/>
      <c r="CM14" s="700"/>
      <c r="CN14" s="700"/>
      <c r="CO14" s="700"/>
      <c r="CP14" s="700"/>
      <c r="CQ14" s="701"/>
      <c r="CR14" s="665">
        <v>1666044</v>
      </c>
      <c r="CS14" s="666"/>
      <c r="CT14" s="666"/>
      <c r="CU14" s="666"/>
      <c r="CV14" s="666"/>
      <c r="CW14" s="666"/>
      <c r="CX14" s="666"/>
      <c r="CY14" s="667"/>
      <c r="CZ14" s="692">
        <v>3</v>
      </c>
      <c r="DA14" s="692"/>
      <c r="DB14" s="692"/>
      <c r="DC14" s="692"/>
      <c r="DD14" s="671">
        <v>171945</v>
      </c>
      <c r="DE14" s="666"/>
      <c r="DF14" s="666"/>
      <c r="DG14" s="666"/>
      <c r="DH14" s="666"/>
      <c r="DI14" s="666"/>
      <c r="DJ14" s="666"/>
      <c r="DK14" s="666"/>
      <c r="DL14" s="666"/>
      <c r="DM14" s="666"/>
      <c r="DN14" s="666"/>
      <c r="DO14" s="666"/>
      <c r="DP14" s="667"/>
      <c r="DQ14" s="671">
        <v>1423182</v>
      </c>
      <c r="DR14" s="666"/>
      <c r="DS14" s="666"/>
      <c r="DT14" s="666"/>
      <c r="DU14" s="666"/>
      <c r="DV14" s="666"/>
      <c r="DW14" s="666"/>
      <c r="DX14" s="666"/>
      <c r="DY14" s="666"/>
      <c r="DZ14" s="666"/>
      <c r="EA14" s="666"/>
      <c r="EB14" s="666"/>
      <c r="EC14" s="709"/>
    </row>
    <row r="15" spans="2:143" ht="11.25" customHeight="1" x14ac:dyDescent="0.2">
      <c r="B15" s="662" t="s">
        <v>259</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260</v>
      </c>
      <c r="AQ15" s="663"/>
      <c r="AR15" s="663"/>
      <c r="AS15" s="663"/>
      <c r="AT15" s="663"/>
      <c r="AU15" s="663"/>
      <c r="AV15" s="663"/>
      <c r="AW15" s="663"/>
      <c r="AX15" s="663"/>
      <c r="AY15" s="663"/>
      <c r="AZ15" s="663"/>
      <c r="BA15" s="663"/>
      <c r="BB15" s="663"/>
      <c r="BC15" s="663"/>
      <c r="BD15" s="663"/>
      <c r="BE15" s="663"/>
      <c r="BF15" s="664"/>
      <c r="BG15" s="665">
        <v>674485</v>
      </c>
      <c r="BH15" s="666"/>
      <c r="BI15" s="666"/>
      <c r="BJ15" s="666"/>
      <c r="BK15" s="666"/>
      <c r="BL15" s="666"/>
      <c r="BM15" s="666"/>
      <c r="BN15" s="667"/>
      <c r="BO15" s="692">
        <v>6</v>
      </c>
      <c r="BP15" s="692"/>
      <c r="BQ15" s="692"/>
      <c r="BR15" s="692"/>
      <c r="BS15" s="693" t="s">
        <v>128</v>
      </c>
      <c r="BT15" s="693"/>
      <c r="BU15" s="693"/>
      <c r="BV15" s="693"/>
      <c r="BW15" s="693"/>
      <c r="BX15" s="693"/>
      <c r="BY15" s="693"/>
      <c r="BZ15" s="693"/>
      <c r="CA15" s="693"/>
      <c r="CB15" s="751"/>
      <c r="CD15" s="699" t="s">
        <v>261</v>
      </c>
      <c r="CE15" s="700"/>
      <c r="CF15" s="700"/>
      <c r="CG15" s="700"/>
      <c r="CH15" s="700"/>
      <c r="CI15" s="700"/>
      <c r="CJ15" s="700"/>
      <c r="CK15" s="700"/>
      <c r="CL15" s="700"/>
      <c r="CM15" s="700"/>
      <c r="CN15" s="700"/>
      <c r="CO15" s="700"/>
      <c r="CP15" s="700"/>
      <c r="CQ15" s="701"/>
      <c r="CR15" s="665">
        <v>5286894</v>
      </c>
      <c r="CS15" s="666"/>
      <c r="CT15" s="666"/>
      <c r="CU15" s="666"/>
      <c r="CV15" s="666"/>
      <c r="CW15" s="666"/>
      <c r="CX15" s="666"/>
      <c r="CY15" s="667"/>
      <c r="CZ15" s="692">
        <v>9.4</v>
      </c>
      <c r="DA15" s="692"/>
      <c r="DB15" s="692"/>
      <c r="DC15" s="692"/>
      <c r="DD15" s="671">
        <v>712131</v>
      </c>
      <c r="DE15" s="666"/>
      <c r="DF15" s="666"/>
      <c r="DG15" s="666"/>
      <c r="DH15" s="666"/>
      <c r="DI15" s="666"/>
      <c r="DJ15" s="666"/>
      <c r="DK15" s="666"/>
      <c r="DL15" s="666"/>
      <c r="DM15" s="666"/>
      <c r="DN15" s="666"/>
      <c r="DO15" s="666"/>
      <c r="DP15" s="667"/>
      <c r="DQ15" s="671">
        <v>3322018</v>
      </c>
      <c r="DR15" s="666"/>
      <c r="DS15" s="666"/>
      <c r="DT15" s="666"/>
      <c r="DU15" s="666"/>
      <c r="DV15" s="666"/>
      <c r="DW15" s="666"/>
      <c r="DX15" s="666"/>
      <c r="DY15" s="666"/>
      <c r="DZ15" s="666"/>
      <c r="EA15" s="666"/>
      <c r="EB15" s="666"/>
      <c r="EC15" s="709"/>
    </row>
    <row r="16" spans="2:143" ht="11.25" customHeight="1" x14ac:dyDescent="0.2">
      <c r="B16" s="662" t="s">
        <v>262</v>
      </c>
      <c r="C16" s="663"/>
      <c r="D16" s="663"/>
      <c r="E16" s="663"/>
      <c r="F16" s="663"/>
      <c r="G16" s="663"/>
      <c r="H16" s="663"/>
      <c r="I16" s="663"/>
      <c r="J16" s="663"/>
      <c r="K16" s="663"/>
      <c r="L16" s="663"/>
      <c r="M16" s="663"/>
      <c r="N16" s="663"/>
      <c r="O16" s="663"/>
      <c r="P16" s="663"/>
      <c r="Q16" s="664"/>
      <c r="R16" s="665">
        <v>39178</v>
      </c>
      <c r="S16" s="666"/>
      <c r="T16" s="666"/>
      <c r="U16" s="666"/>
      <c r="V16" s="666"/>
      <c r="W16" s="666"/>
      <c r="X16" s="666"/>
      <c r="Y16" s="667"/>
      <c r="Z16" s="692">
        <v>0.1</v>
      </c>
      <c r="AA16" s="692"/>
      <c r="AB16" s="692"/>
      <c r="AC16" s="692"/>
      <c r="AD16" s="693">
        <v>39178</v>
      </c>
      <c r="AE16" s="693"/>
      <c r="AF16" s="693"/>
      <c r="AG16" s="693"/>
      <c r="AH16" s="693"/>
      <c r="AI16" s="693"/>
      <c r="AJ16" s="693"/>
      <c r="AK16" s="693"/>
      <c r="AL16" s="668">
        <v>0.1</v>
      </c>
      <c r="AM16" s="669"/>
      <c r="AN16" s="669"/>
      <c r="AO16" s="694"/>
      <c r="AP16" s="662" t="s">
        <v>263</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128</v>
      </c>
      <c r="BT16" s="693"/>
      <c r="BU16" s="693"/>
      <c r="BV16" s="693"/>
      <c r="BW16" s="693"/>
      <c r="BX16" s="693"/>
      <c r="BY16" s="693"/>
      <c r="BZ16" s="693"/>
      <c r="CA16" s="693"/>
      <c r="CB16" s="751"/>
      <c r="CD16" s="699" t="s">
        <v>264</v>
      </c>
      <c r="CE16" s="700"/>
      <c r="CF16" s="700"/>
      <c r="CG16" s="700"/>
      <c r="CH16" s="700"/>
      <c r="CI16" s="700"/>
      <c r="CJ16" s="700"/>
      <c r="CK16" s="700"/>
      <c r="CL16" s="700"/>
      <c r="CM16" s="700"/>
      <c r="CN16" s="700"/>
      <c r="CO16" s="700"/>
      <c r="CP16" s="700"/>
      <c r="CQ16" s="701"/>
      <c r="CR16" s="665">
        <v>18820</v>
      </c>
      <c r="CS16" s="666"/>
      <c r="CT16" s="666"/>
      <c r="CU16" s="666"/>
      <c r="CV16" s="666"/>
      <c r="CW16" s="666"/>
      <c r="CX16" s="666"/>
      <c r="CY16" s="667"/>
      <c r="CZ16" s="692">
        <v>0</v>
      </c>
      <c r="DA16" s="692"/>
      <c r="DB16" s="692"/>
      <c r="DC16" s="692"/>
      <c r="DD16" s="671" t="s">
        <v>128</v>
      </c>
      <c r="DE16" s="666"/>
      <c r="DF16" s="666"/>
      <c r="DG16" s="666"/>
      <c r="DH16" s="666"/>
      <c r="DI16" s="666"/>
      <c r="DJ16" s="666"/>
      <c r="DK16" s="666"/>
      <c r="DL16" s="666"/>
      <c r="DM16" s="666"/>
      <c r="DN16" s="666"/>
      <c r="DO16" s="666"/>
      <c r="DP16" s="667"/>
      <c r="DQ16" s="671" t="s">
        <v>128</v>
      </c>
      <c r="DR16" s="666"/>
      <c r="DS16" s="666"/>
      <c r="DT16" s="666"/>
      <c r="DU16" s="666"/>
      <c r="DV16" s="666"/>
      <c r="DW16" s="666"/>
      <c r="DX16" s="666"/>
      <c r="DY16" s="666"/>
      <c r="DZ16" s="666"/>
      <c r="EA16" s="666"/>
      <c r="EB16" s="666"/>
      <c r="EC16" s="709"/>
    </row>
    <row r="17" spans="2:133" ht="11.25" customHeight="1" x14ac:dyDescent="0.2">
      <c r="B17" s="662" t="s">
        <v>265</v>
      </c>
      <c r="C17" s="663"/>
      <c r="D17" s="663"/>
      <c r="E17" s="663"/>
      <c r="F17" s="663"/>
      <c r="G17" s="663"/>
      <c r="H17" s="663"/>
      <c r="I17" s="663"/>
      <c r="J17" s="663"/>
      <c r="K17" s="663"/>
      <c r="L17" s="663"/>
      <c r="M17" s="663"/>
      <c r="N17" s="663"/>
      <c r="O17" s="663"/>
      <c r="P17" s="663"/>
      <c r="Q17" s="664"/>
      <c r="R17" s="665">
        <v>108635</v>
      </c>
      <c r="S17" s="666"/>
      <c r="T17" s="666"/>
      <c r="U17" s="666"/>
      <c r="V17" s="666"/>
      <c r="W17" s="666"/>
      <c r="X17" s="666"/>
      <c r="Y17" s="667"/>
      <c r="Z17" s="692">
        <v>0.2</v>
      </c>
      <c r="AA17" s="692"/>
      <c r="AB17" s="692"/>
      <c r="AC17" s="692"/>
      <c r="AD17" s="693">
        <v>108635</v>
      </c>
      <c r="AE17" s="693"/>
      <c r="AF17" s="693"/>
      <c r="AG17" s="693"/>
      <c r="AH17" s="693"/>
      <c r="AI17" s="693"/>
      <c r="AJ17" s="693"/>
      <c r="AK17" s="693"/>
      <c r="AL17" s="668">
        <v>0.4</v>
      </c>
      <c r="AM17" s="669"/>
      <c r="AN17" s="669"/>
      <c r="AO17" s="694"/>
      <c r="AP17" s="662" t="s">
        <v>266</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699" t="s">
        <v>267</v>
      </c>
      <c r="CE17" s="700"/>
      <c r="CF17" s="700"/>
      <c r="CG17" s="700"/>
      <c r="CH17" s="700"/>
      <c r="CI17" s="700"/>
      <c r="CJ17" s="700"/>
      <c r="CK17" s="700"/>
      <c r="CL17" s="700"/>
      <c r="CM17" s="700"/>
      <c r="CN17" s="700"/>
      <c r="CO17" s="700"/>
      <c r="CP17" s="700"/>
      <c r="CQ17" s="701"/>
      <c r="CR17" s="665">
        <v>5378804</v>
      </c>
      <c r="CS17" s="666"/>
      <c r="CT17" s="666"/>
      <c r="CU17" s="666"/>
      <c r="CV17" s="666"/>
      <c r="CW17" s="666"/>
      <c r="CX17" s="666"/>
      <c r="CY17" s="667"/>
      <c r="CZ17" s="692">
        <v>9.6</v>
      </c>
      <c r="DA17" s="692"/>
      <c r="DB17" s="692"/>
      <c r="DC17" s="692"/>
      <c r="DD17" s="671" t="s">
        <v>128</v>
      </c>
      <c r="DE17" s="666"/>
      <c r="DF17" s="666"/>
      <c r="DG17" s="666"/>
      <c r="DH17" s="666"/>
      <c r="DI17" s="666"/>
      <c r="DJ17" s="666"/>
      <c r="DK17" s="666"/>
      <c r="DL17" s="666"/>
      <c r="DM17" s="666"/>
      <c r="DN17" s="666"/>
      <c r="DO17" s="666"/>
      <c r="DP17" s="667"/>
      <c r="DQ17" s="671">
        <v>5155095</v>
      </c>
      <c r="DR17" s="666"/>
      <c r="DS17" s="666"/>
      <c r="DT17" s="666"/>
      <c r="DU17" s="666"/>
      <c r="DV17" s="666"/>
      <c r="DW17" s="666"/>
      <c r="DX17" s="666"/>
      <c r="DY17" s="666"/>
      <c r="DZ17" s="666"/>
      <c r="EA17" s="666"/>
      <c r="EB17" s="666"/>
      <c r="EC17" s="709"/>
    </row>
    <row r="18" spans="2:133" ht="11.25" customHeight="1" x14ac:dyDescent="0.2">
      <c r="B18" s="662" t="s">
        <v>268</v>
      </c>
      <c r="C18" s="663"/>
      <c r="D18" s="663"/>
      <c r="E18" s="663"/>
      <c r="F18" s="663"/>
      <c r="G18" s="663"/>
      <c r="H18" s="663"/>
      <c r="I18" s="663"/>
      <c r="J18" s="663"/>
      <c r="K18" s="663"/>
      <c r="L18" s="663"/>
      <c r="M18" s="663"/>
      <c r="N18" s="663"/>
      <c r="O18" s="663"/>
      <c r="P18" s="663"/>
      <c r="Q18" s="664"/>
      <c r="R18" s="665">
        <v>387784</v>
      </c>
      <c r="S18" s="666"/>
      <c r="T18" s="666"/>
      <c r="U18" s="666"/>
      <c r="V18" s="666"/>
      <c r="W18" s="666"/>
      <c r="X18" s="666"/>
      <c r="Y18" s="667"/>
      <c r="Z18" s="692">
        <v>0.7</v>
      </c>
      <c r="AA18" s="692"/>
      <c r="AB18" s="692"/>
      <c r="AC18" s="692"/>
      <c r="AD18" s="693">
        <v>387784</v>
      </c>
      <c r="AE18" s="693"/>
      <c r="AF18" s="693"/>
      <c r="AG18" s="693"/>
      <c r="AH18" s="693"/>
      <c r="AI18" s="693"/>
      <c r="AJ18" s="693"/>
      <c r="AK18" s="693"/>
      <c r="AL18" s="668">
        <v>1.3999999761581421</v>
      </c>
      <c r="AM18" s="669"/>
      <c r="AN18" s="669"/>
      <c r="AO18" s="694"/>
      <c r="AP18" s="662" t="s">
        <v>269</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51"/>
      <c r="CD18" s="699" t="s">
        <v>270</v>
      </c>
      <c r="CE18" s="700"/>
      <c r="CF18" s="700"/>
      <c r="CG18" s="700"/>
      <c r="CH18" s="700"/>
      <c r="CI18" s="700"/>
      <c r="CJ18" s="700"/>
      <c r="CK18" s="700"/>
      <c r="CL18" s="700"/>
      <c r="CM18" s="700"/>
      <c r="CN18" s="700"/>
      <c r="CO18" s="700"/>
      <c r="CP18" s="700"/>
      <c r="CQ18" s="701"/>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9"/>
    </row>
    <row r="19" spans="2:133" ht="11.25" customHeight="1" x14ac:dyDescent="0.2">
      <c r="B19" s="662" t="s">
        <v>271</v>
      </c>
      <c r="C19" s="663"/>
      <c r="D19" s="663"/>
      <c r="E19" s="663"/>
      <c r="F19" s="663"/>
      <c r="G19" s="663"/>
      <c r="H19" s="663"/>
      <c r="I19" s="663"/>
      <c r="J19" s="663"/>
      <c r="K19" s="663"/>
      <c r="L19" s="663"/>
      <c r="M19" s="663"/>
      <c r="N19" s="663"/>
      <c r="O19" s="663"/>
      <c r="P19" s="663"/>
      <c r="Q19" s="664"/>
      <c r="R19" s="665">
        <v>69451</v>
      </c>
      <c r="S19" s="666"/>
      <c r="T19" s="666"/>
      <c r="U19" s="666"/>
      <c r="V19" s="666"/>
      <c r="W19" s="666"/>
      <c r="X19" s="666"/>
      <c r="Y19" s="667"/>
      <c r="Z19" s="692">
        <v>0.1</v>
      </c>
      <c r="AA19" s="692"/>
      <c r="AB19" s="692"/>
      <c r="AC19" s="692"/>
      <c r="AD19" s="693">
        <v>69451</v>
      </c>
      <c r="AE19" s="693"/>
      <c r="AF19" s="693"/>
      <c r="AG19" s="693"/>
      <c r="AH19" s="693"/>
      <c r="AI19" s="693"/>
      <c r="AJ19" s="693"/>
      <c r="AK19" s="693"/>
      <c r="AL19" s="668">
        <v>0.2</v>
      </c>
      <c r="AM19" s="669"/>
      <c r="AN19" s="669"/>
      <c r="AO19" s="694"/>
      <c r="AP19" s="662" t="s">
        <v>272</v>
      </c>
      <c r="AQ19" s="663"/>
      <c r="AR19" s="663"/>
      <c r="AS19" s="663"/>
      <c r="AT19" s="663"/>
      <c r="AU19" s="663"/>
      <c r="AV19" s="663"/>
      <c r="AW19" s="663"/>
      <c r="AX19" s="663"/>
      <c r="AY19" s="663"/>
      <c r="AZ19" s="663"/>
      <c r="BA19" s="663"/>
      <c r="BB19" s="663"/>
      <c r="BC19" s="663"/>
      <c r="BD19" s="663"/>
      <c r="BE19" s="663"/>
      <c r="BF19" s="664"/>
      <c r="BG19" s="665">
        <v>81592</v>
      </c>
      <c r="BH19" s="666"/>
      <c r="BI19" s="666"/>
      <c r="BJ19" s="666"/>
      <c r="BK19" s="666"/>
      <c r="BL19" s="666"/>
      <c r="BM19" s="666"/>
      <c r="BN19" s="667"/>
      <c r="BO19" s="692">
        <v>0.7</v>
      </c>
      <c r="BP19" s="692"/>
      <c r="BQ19" s="692"/>
      <c r="BR19" s="692"/>
      <c r="BS19" s="693" t="s">
        <v>128</v>
      </c>
      <c r="BT19" s="693"/>
      <c r="BU19" s="693"/>
      <c r="BV19" s="693"/>
      <c r="BW19" s="693"/>
      <c r="BX19" s="693"/>
      <c r="BY19" s="693"/>
      <c r="BZ19" s="693"/>
      <c r="CA19" s="693"/>
      <c r="CB19" s="751"/>
      <c r="CD19" s="699" t="s">
        <v>273</v>
      </c>
      <c r="CE19" s="700"/>
      <c r="CF19" s="700"/>
      <c r="CG19" s="700"/>
      <c r="CH19" s="700"/>
      <c r="CI19" s="700"/>
      <c r="CJ19" s="700"/>
      <c r="CK19" s="700"/>
      <c r="CL19" s="700"/>
      <c r="CM19" s="700"/>
      <c r="CN19" s="700"/>
      <c r="CO19" s="700"/>
      <c r="CP19" s="700"/>
      <c r="CQ19" s="701"/>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9"/>
    </row>
    <row r="20" spans="2:133" ht="11.25" customHeight="1" x14ac:dyDescent="0.2">
      <c r="B20" s="662" t="s">
        <v>274</v>
      </c>
      <c r="C20" s="663"/>
      <c r="D20" s="663"/>
      <c r="E20" s="663"/>
      <c r="F20" s="663"/>
      <c r="G20" s="663"/>
      <c r="H20" s="663"/>
      <c r="I20" s="663"/>
      <c r="J20" s="663"/>
      <c r="K20" s="663"/>
      <c r="L20" s="663"/>
      <c r="M20" s="663"/>
      <c r="N20" s="663"/>
      <c r="O20" s="663"/>
      <c r="P20" s="663"/>
      <c r="Q20" s="664"/>
      <c r="R20" s="665">
        <v>10810</v>
      </c>
      <c r="S20" s="666"/>
      <c r="T20" s="666"/>
      <c r="U20" s="666"/>
      <c r="V20" s="666"/>
      <c r="W20" s="666"/>
      <c r="X20" s="666"/>
      <c r="Y20" s="667"/>
      <c r="Z20" s="692">
        <v>0</v>
      </c>
      <c r="AA20" s="692"/>
      <c r="AB20" s="692"/>
      <c r="AC20" s="692"/>
      <c r="AD20" s="693">
        <v>10810</v>
      </c>
      <c r="AE20" s="693"/>
      <c r="AF20" s="693"/>
      <c r="AG20" s="693"/>
      <c r="AH20" s="693"/>
      <c r="AI20" s="693"/>
      <c r="AJ20" s="693"/>
      <c r="AK20" s="693"/>
      <c r="AL20" s="668">
        <v>0</v>
      </c>
      <c r="AM20" s="669"/>
      <c r="AN20" s="669"/>
      <c r="AO20" s="694"/>
      <c r="AP20" s="662" t="s">
        <v>275</v>
      </c>
      <c r="AQ20" s="663"/>
      <c r="AR20" s="663"/>
      <c r="AS20" s="663"/>
      <c r="AT20" s="663"/>
      <c r="AU20" s="663"/>
      <c r="AV20" s="663"/>
      <c r="AW20" s="663"/>
      <c r="AX20" s="663"/>
      <c r="AY20" s="663"/>
      <c r="AZ20" s="663"/>
      <c r="BA20" s="663"/>
      <c r="BB20" s="663"/>
      <c r="BC20" s="663"/>
      <c r="BD20" s="663"/>
      <c r="BE20" s="663"/>
      <c r="BF20" s="664"/>
      <c r="BG20" s="665">
        <v>81592</v>
      </c>
      <c r="BH20" s="666"/>
      <c r="BI20" s="666"/>
      <c r="BJ20" s="666"/>
      <c r="BK20" s="666"/>
      <c r="BL20" s="666"/>
      <c r="BM20" s="666"/>
      <c r="BN20" s="667"/>
      <c r="BO20" s="692">
        <v>0.7</v>
      </c>
      <c r="BP20" s="692"/>
      <c r="BQ20" s="692"/>
      <c r="BR20" s="692"/>
      <c r="BS20" s="693" t="s">
        <v>128</v>
      </c>
      <c r="BT20" s="693"/>
      <c r="BU20" s="693"/>
      <c r="BV20" s="693"/>
      <c r="BW20" s="693"/>
      <c r="BX20" s="693"/>
      <c r="BY20" s="693"/>
      <c r="BZ20" s="693"/>
      <c r="CA20" s="693"/>
      <c r="CB20" s="751"/>
      <c r="CD20" s="699" t="s">
        <v>276</v>
      </c>
      <c r="CE20" s="700"/>
      <c r="CF20" s="700"/>
      <c r="CG20" s="700"/>
      <c r="CH20" s="700"/>
      <c r="CI20" s="700"/>
      <c r="CJ20" s="700"/>
      <c r="CK20" s="700"/>
      <c r="CL20" s="700"/>
      <c r="CM20" s="700"/>
      <c r="CN20" s="700"/>
      <c r="CO20" s="700"/>
      <c r="CP20" s="700"/>
      <c r="CQ20" s="701"/>
      <c r="CR20" s="665">
        <v>55977366</v>
      </c>
      <c r="CS20" s="666"/>
      <c r="CT20" s="666"/>
      <c r="CU20" s="666"/>
      <c r="CV20" s="666"/>
      <c r="CW20" s="666"/>
      <c r="CX20" s="666"/>
      <c r="CY20" s="667"/>
      <c r="CZ20" s="692">
        <v>100</v>
      </c>
      <c r="DA20" s="692"/>
      <c r="DB20" s="692"/>
      <c r="DC20" s="692"/>
      <c r="DD20" s="671">
        <v>5653394</v>
      </c>
      <c r="DE20" s="666"/>
      <c r="DF20" s="666"/>
      <c r="DG20" s="666"/>
      <c r="DH20" s="666"/>
      <c r="DI20" s="666"/>
      <c r="DJ20" s="666"/>
      <c r="DK20" s="666"/>
      <c r="DL20" s="666"/>
      <c r="DM20" s="666"/>
      <c r="DN20" s="666"/>
      <c r="DO20" s="666"/>
      <c r="DP20" s="667"/>
      <c r="DQ20" s="671">
        <v>31992742</v>
      </c>
      <c r="DR20" s="666"/>
      <c r="DS20" s="666"/>
      <c r="DT20" s="666"/>
      <c r="DU20" s="666"/>
      <c r="DV20" s="666"/>
      <c r="DW20" s="666"/>
      <c r="DX20" s="666"/>
      <c r="DY20" s="666"/>
      <c r="DZ20" s="666"/>
      <c r="EA20" s="666"/>
      <c r="EB20" s="666"/>
      <c r="EC20" s="709"/>
    </row>
    <row r="21" spans="2:133" ht="11.25" customHeight="1" x14ac:dyDescent="0.2">
      <c r="B21" s="662" t="s">
        <v>277</v>
      </c>
      <c r="C21" s="663"/>
      <c r="D21" s="663"/>
      <c r="E21" s="663"/>
      <c r="F21" s="663"/>
      <c r="G21" s="663"/>
      <c r="H21" s="663"/>
      <c r="I21" s="663"/>
      <c r="J21" s="663"/>
      <c r="K21" s="663"/>
      <c r="L21" s="663"/>
      <c r="M21" s="663"/>
      <c r="N21" s="663"/>
      <c r="O21" s="663"/>
      <c r="P21" s="663"/>
      <c r="Q21" s="664"/>
      <c r="R21" s="665">
        <v>8548</v>
      </c>
      <c r="S21" s="666"/>
      <c r="T21" s="666"/>
      <c r="U21" s="666"/>
      <c r="V21" s="666"/>
      <c r="W21" s="666"/>
      <c r="X21" s="666"/>
      <c r="Y21" s="667"/>
      <c r="Z21" s="692">
        <v>0</v>
      </c>
      <c r="AA21" s="692"/>
      <c r="AB21" s="692"/>
      <c r="AC21" s="692"/>
      <c r="AD21" s="693">
        <v>8548</v>
      </c>
      <c r="AE21" s="693"/>
      <c r="AF21" s="693"/>
      <c r="AG21" s="693"/>
      <c r="AH21" s="693"/>
      <c r="AI21" s="693"/>
      <c r="AJ21" s="693"/>
      <c r="AK21" s="693"/>
      <c r="AL21" s="668">
        <v>0</v>
      </c>
      <c r="AM21" s="669"/>
      <c r="AN21" s="669"/>
      <c r="AO21" s="694"/>
      <c r="AP21" s="758" t="s">
        <v>278</v>
      </c>
      <c r="AQ21" s="765"/>
      <c r="AR21" s="765"/>
      <c r="AS21" s="765"/>
      <c r="AT21" s="765"/>
      <c r="AU21" s="765"/>
      <c r="AV21" s="765"/>
      <c r="AW21" s="765"/>
      <c r="AX21" s="765"/>
      <c r="AY21" s="765"/>
      <c r="AZ21" s="765"/>
      <c r="BA21" s="765"/>
      <c r="BB21" s="765"/>
      <c r="BC21" s="765"/>
      <c r="BD21" s="765"/>
      <c r="BE21" s="765"/>
      <c r="BF21" s="760"/>
      <c r="BG21" s="665">
        <v>81592</v>
      </c>
      <c r="BH21" s="666"/>
      <c r="BI21" s="666"/>
      <c r="BJ21" s="666"/>
      <c r="BK21" s="666"/>
      <c r="BL21" s="666"/>
      <c r="BM21" s="666"/>
      <c r="BN21" s="667"/>
      <c r="BO21" s="692">
        <v>0.7</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279</v>
      </c>
      <c r="C22" s="729"/>
      <c r="D22" s="729"/>
      <c r="E22" s="729"/>
      <c r="F22" s="729"/>
      <c r="G22" s="729"/>
      <c r="H22" s="729"/>
      <c r="I22" s="729"/>
      <c r="J22" s="729"/>
      <c r="K22" s="729"/>
      <c r="L22" s="729"/>
      <c r="M22" s="729"/>
      <c r="N22" s="729"/>
      <c r="O22" s="729"/>
      <c r="P22" s="729"/>
      <c r="Q22" s="730"/>
      <c r="R22" s="665">
        <v>298975</v>
      </c>
      <c r="S22" s="666"/>
      <c r="T22" s="666"/>
      <c r="U22" s="666"/>
      <c r="V22" s="666"/>
      <c r="W22" s="666"/>
      <c r="X22" s="666"/>
      <c r="Y22" s="667"/>
      <c r="Z22" s="692">
        <v>0.5</v>
      </c>
      <c r="AA22" s="692"/>
      <c r="AB22" s="692"/>
      <c r="AC22" s="692"/>
      <c r="AD22" s="693">
        <v>298975</v>
      </c>
      <c r="AE22" s="693"/>
      <c r="AF22" s="693"/>
      <c r="AG22" s="693"/>
      <c r="AH22" s="693"/>
      <c r="AI22" s="693"/>
      <c r="AJ22" s="693"/>
      <c r="AK22" s="693"/>
      <c r="AL22" s="668">
        <v>1</v>
      </c>
      <c r="AM22" s="669"/>
      <c r="AN22" s="669"/>
      <c r="AO22" s="694"/>
      <c r="AP22" s="758" t="s">
        <v>280</v>
      </c>
      <c r="AQ22" s="765"/>
      <c r="AR22" s="765"/>
      <c r="AS22" s="765"/>
      <c r="AT22" s="765"/>
      <c r="AU22" s="765"/>
      <c r="AV22" s="765"/>
      <c r="AW22" s="765"/>
      <c r="AX22" s="765"/>
      <c r="AY22" s="765"/>
      <c r="AZ22" s="765"/>
      <c r="BA22" s="765"/>
      <c r="BB22" s="765"/>
      <c r="BC22" s="765"/>
      <c r="BD22" s="765"/>
      <c r="BE22" s="765"/>
      <c r="BF22" s="760"/>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51"/>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282</v>
      </c>
      <c r="C23" s="663"/>
      <c r="D23" s="663"/>
      <c r="E23" s="663"/>
      <c r="F23" s="663"/>
      <c r="G23" s="663"/>
      <c r="H23" s="663"/>
      <c r="I23" s="663"/>
      <c r="J23" s="663"/>
      <c r="K23" s="663"/>
      <c r="L23" s="663"/>
      <c r="M23" s="663"/>
      <c r="N23" s="663"/>
      <c r="O23" s="663"/>
      <c r="P23" s="663"/>
      <c r="Q23" s="664"/>
      <c r="R23" s="665">
        <v>14886100</v>
      </c>
      <c r="S23" s="666"/>
      <c r="T23" s="666"/>
      <c r="U23" s="666"/>
      <c r="V23" s="666"/>
      <c r="W23" s="666"/>
      <c r="X23" s="666"/>
      <c r="Y23" s="667"/>
      <c r="Z23" s="692">
        <v>25.3</v>
      </c>
      <c r="AA23" s="692"/>
      <c r="AB23" s="692"/>
      <c r="AC23" s="692"/>
      <c r="AD23" s="693">
        <v>13575687</v>
      </c>
      <c r="AE23" s="693"/>
      <c r="AF23" s="693"/>
      <c r="AG23" s="693"/>
      <c r="AH23" s="693"/>
      <c r="AI23" s="693"/>
      <c r="AJ23" s="693"/>
      <c r="AK23" s="693"/>
      <c r="AL23" s="668">
        <v>47.4</v>
      </c>
      <c r="AM23" s="669"/>
      <c r="AN23" s="669"/>
      <c r="AO23" s="694"/>
      <c r="AP23" s="758" t="s">
        <v>283</v>
      </c>
      <c r="AQ23" s="765"/>
      <c r="AR23" s="765"/>
      <c r="AS23" s="765"/>
      <c r="AT23" s="765"/>
      <c r="AU23" s="765"/>
      <c r="AV23" s="765"/>
      <c r="AW23" s="765"/>
      <c r="AX23" s="765"/>
      <c r="AY23" s="765"/>
      <c r="AZ23" s="765"/>
      <c r="BA23" s="765"/>
      <c r="BB23" s="765"/>
      <c r="BC23" s="765"/>
      <c r="BD23" s="765"/>
      <c r="BE23" s="765"/>
      <c r="BF23" s="760"/>
      <c r="BG23" s="665" t="s">
        <v>128</v>
      </c>
      <c r="BH23" s="666"/>
      <c r="BI23" s="666"/>
      <c r="BJ23" s="666"/>
      <c r="BK23" s="666"/>
      <c r="BL23" s="666"/>
      <c r="BM23" s="666"/>
      <c r="BN23" s="667"/>
      <c r="BO23" s="692" t="s">
        <v>128</v>
      </c>
      <c r="BP23" s="692"/>
      <c r="BQ23" s="692"/>
      <c r="BR23" s="692"/>
      <c r="BS23" s="693" t="s">
        <v>128</v>
      </c>
      <c r="BT23" s="693"/>
      <c r="BU23" s="693"/>
      <c r="BV23" s="693"/>
      <c r="BW23" s="693"/>
      <c r="BX23" s="693"/>
      <c r="BY23" s="693"/>
      <c r="BZ23" s="693"/>
      <c r="CA23" s="693"/>
      <c r="CB23" s="751"/>
      <c r="CD23" s="767" t="s">
        <v>223</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6" t="s">
        <v>287</v>
      </c>
      <c r="DM23" s="777"/>
      <c r="DN23" s="777"/>
      <c r="DO23" s="777"/>
      <c r="DP23" s="777"/>
      <c r="DQ23" s="777"/>
      <c r="DR23" s="777"/>
      <c r="DS23" s="777"/>
      <c r="DT23" s="777"/>
      <c r="DU23" s="777"/>
      <c r="DV23" s="778"/>
      <c r="DW23" s="767" t="s">
        <v>288</v>
      </c>
      <c r="DX23" s="768"/>
      <c r="DY23" s="768"/>
      <c r="DZ23" s="768"/>
      <c r="EA23" s="768"/>
      <c r="EB23" s="768"/>
      <c r="EC23" s="769"/>
    </row>
    <row r="24" spans="2:133" ht="11.25" customHeight="1" x14ac:dyDescent="0.2">
      <c r="B24" s="662" t="s">
        <v>289</v>
      </c>
      <c r="C24" s="663"/>
      <c r="D24" s="663"/>
      <c r="E24" s="663"/>
      <c r="F24" s="663"/>
      <c r="G24" s="663"/>
      <c r="H24" s="663"/>
      <c r="I24" s="663"/>
      <c r="J24" s="663"/>
      <c r="K24" s="663"/>
      <c r="L24" s="663"/>
      <c r="M24" s="663"/>
      <c r="N24" s="663"/>
      <c r="O24" s="663"/>
      <c r="P24" s="663"/>
      <c r="Q24" s="664"/>
      <c r="R24" s="665">
        <v>13575687</v>
      </c>
      <c r="S24" s="666"/>
      <c r="T24" s="666"/>
      <c r="U24" s="666"/>
      <c r="V24" s="666"/>
      <c r="W24" s="666"/>
      <c r="X24" s="666"/>
      <c r="Y24" s="667"/>
      <c r="Z24" s="692">
        <v>23.1</v>
      </c>
      <c r="AA24" s="692"/>
      <c r="AB24" s="692"/>
      <c r="AC24" s="692"/>
      <c r="AD24" s="693">
        <v>13575687</v>
      </c>
      <c r="AE24" s="693"/>
      <c r="AF24" s="693"/>
      <c r="AG24" s="693"/>
      <c r="AH24" s="693"/>
      <c r="AI24" s="693"/>
      <c r="AJ24" s="693"/>
      <c r="AK24" s="693"/>
      <c r="AL24" s="668">
        <v>47.4</v>
      </c>
      <c r="AM24" s="669"/>
      <c r="AN24" s="669"/>
      <c r="AO24" s="694"/>
      <c r="AP24" s="758" t="s">
        <v>290</v>
      </c>
      <c r="AQ24" s="765"/>
      <c r="AR24" s="765"/>
      <c r="AS24" s="765"/>
      <c r="AT24" s="765"/>
      <c r="AU24" s="765"/>
      <c r="AV24" s="765"/>
      <c r="AW24" s="765"/>
      <c r="AX24" s="765"/>
      <c r="AY24" s="765"/>
      <c r="AZ24" s="765"/>
      <c r="BA24" s="765"/>
      <c r="BB24" s="765"/>
      <c r="BC24" s="765"/>
      <c r="BD24" s="765"/>
      <c r="BE24" s="765"/>
      <c r="BF24" s="760"/>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51"/>
      <c r="CD24" s="721" t="s">
        <v>291</v>
      </c>
      <c r="CE24" s="722"/>
      <c r="CF24" s="722"/>
      <c r="CG24" s="722"/>
      <c r="CH24" s="722"/>
      <c r="CI24" s="722"/>
      <c r="CJ24" s="722"/>
      <c r="CK24" s="722"/>
      <c r="CL24" s="722"/>
      <c r="CM24" s="722"/>
      <c r="CN24" s="722"/>
      <c r="CO24" s="722"/>
      <c r="CP24" s="722"/>
      <c r="CQ24" s="723"/>
      <c r="CR24" s="718">
        <v>24722540</v>
      </c>
      <c r="CS24" s="719"/>
      <c r="CT24" s="719"/>
      <c r="CU24" s="719"/>
      <c r="CV24" s="719"/>
      <c r="CW24" s="719"/>
      <c r="CX24" s="719"/>
      <c r="CY24" s="762"/>
      <c r="CZ24" s="763">
        <v>44.2</v>
      </c>
      <c r="DA24" s="738"/>
      <c r="DB24" s="738"/>
      <c r="DC24" s="766"/>
      <c r="DD24" s="761">
        <v>15858881</v>
      </c>
      <c r="DE24" s="719"/>
      <c r="DF24" s="719"/>
      <c r="DG24" s="719"/>
      <c r="DH24" s="719"/>
      <c r="DI24" s="719"/>
      <c r="DJ24" s="719"/>
      <c r="DK24" s="762"/>
      <c r="DL24" s="761">
        <v>15486408</v>
      </c>
      <c r="DM24" s="719"/>
      <c r="DN24" s="719"/>
      <c r="DO24" s="719"/>
      <c r="DP24" s="719"/>
      <c r="DQ24" s="719"/>
      <c r="DR24" s="719"/>
      <c r="DS24" s="719"/>
      <c r="DT24" s="719"/>
      <c r="DU24" s="719"/>
      <c r="DV24" s="762"/>
      <c r="DW24" s="763">
        <v>52.1</v>
      </c>
      <c r="DX24" s="738"/>
      <c r="DY24" s="738"/>
      <c r="DZ24" s="738"/>
      <c r="EA24" s="738"/>
      <c r="EB24" s="738"/>
      <c r="EC24" s="764"/>
    </row>
    <row r="25" spans="2:133" ht="11.25" customHeight="1" x14ac:dyDescent="0.2">
      <c r="B25" s="662" t="s">
        <v>292</v>
      </c>
      <c r="C25" s="663"/>
      <c r="D25" s="663"/>
      <c r="E25" s="663"/>
      <c r="F25" s="663"/>
      <c r="G25" s="663"/>
      <c r="H25" s="663"/>
      <c r="I25" s="663"/>
      <c r="J25" s="663"/>
      <c r="K25" s="663"/>
      <c r="L25" s="663"/>
      <c r="M25" s="663"/>
      <c r="N25" s="663"/>
      <c r="O25" s="663"/>
      <c r="P25" s="663"/>
      <c r="Q25" s="664"/>
      <c r="R25" s="665">
        <v>1240200</v>
      </c>
      <c r="S25" s="666"/>
      <c r="T25" s="666"/>
      <c r="U25" s="666"/>
      <c r="V25" s="666"/>
      <c r="W25" s="666"/>
      <c r="X25" s="666"/>
      <c r="Y25" s="667"/>
      <c r="Z25" s="692">
        <v>2.1</v>
      </c>
      <c r="AA25" s="692"/>
      <c r="AB25" s="692"/>
      <c r="AC25" s="692"/>
      <c r="AD25" s="693" t="s">
        <v>128</v>
      </c>
      <c r="AE25" s="693"/>
      <c r="AF25" s="693"/>
      <c r="AG25" s="693"/>
      <c r="AH25" s="693"/>
      <c r="AI25" s="693"/>
      <c r="AJ25" s="693"/>
      <c r="AK25" s="693"/>
      <c r="AL25" s="668" t="s">
        <v>128</v>
      </c>
      <c r="AM25" s="669"/>
      <c r="AN25" s="669"/>
      <c r="AO25" s="694"/>
      <c r="AP25" s="758" t="s">
        <v>293</v>
      </c>
      <c r="AQ25" s="765"/>
      <c r="AR25" s="765"/>
      <c r="AS25" s="765"/>
      <c r="AT25" s="765"/>
      <c r="AU25" s="765"/>
      <c r="AV25" s="765"/>
      <c r="AW25" s="765"/>
      <c r="AX25" s="765"/>
      <c r="AY25" s="765"/>
      <c r="AZ25" s="765"/>
      <c r="BA25" s="765"/>
      <c r="BB25" s="765"/>
      <c r="BC25" s="765"/>
      <c r="BD25" s="765"/>
      <c r="BE25" s="765"/>
      <c r="BF25" s="760"/>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51"/>
      <c r="CD25" s="699" t="s">
        <v>294</v>
      </c>
      <c r="CE25" s="700"/>
      <c r="CF25" s="700"/>
      <c r="CG25" s="700"/>
      <c r="CH25" s="700"/>
      <c r="CI25" s="700"/>
      <c r="CJ25" s="700"/>
      <c r="CK25" s="700"/>
      <c r="CL25" s="700"/>
      <c r="CM25" s="700"/>
      <c r="CN25" s="700"/>
      <c r="CO25" s="700"/>
      <c r="CP25" s="700"/>
      <c r="CQ25" s="701"/>
      <c r="CR25" s="665">
        <v>8408345</v>
      </c>
      <c r="CS25" s="676"/>
      <c r="CT25" s="676"/>
      <c r="CU25" s="676"/>
      <c r="CV25" s="676"/>
      <c r="CW25" s="676"/>
      <c r="CX25" s="676"/>
      <c r="CY25" s="677"/>
      <c r="CZ25" s="668">
        <v>15</v>
      </c>
      <c r="DA25" s="678"/>
      <c r="DB25" s="678"/>
      <c r="DC25" s="679"/>
      <c r="DD25" s="671">
        <v>7878088</v>
      </c>
      <c r="DE25" s="676"/>
      <c r="DF25" s="676"/>
      <c r="DG25" s="676"/>
      <c r="DH25" s="676"/>
      <c r="DI25" s="676"/>
      <c r="DJ25" s="676"/>
      <c r="DK25" s="677"/>
      <c r="DL25" s="671">
        <v>7807186</v>
      </c>
      <c r="DM25" s="676"/>
      <c r="DN25" s="676"/>
      <c r="DO25" s="676"/>
      <c r="DP25" s="676"/>
      <c r="DQ25" s="676"/>
      <c r="DR25" s="676"/>
      <c r="DS25" s="676"/>
      <c r="DT25" s="676"/>
      <c r="DU25" s="676"/>
      <c r="DV25" s="677"/>
      <c r="DW25" s="668">
        <v>26.3</v>
      </c>
      <c r="DX25" s="678"/>
      <c r="DY25" s="678"/>
      <c r="DZ25" s="678"/>
      <c r="EA25" s="678"/>
      <c r="EB25" s="678"/>
      <c r="EC25" s="710"/>
    </row>
    <row r="26" spans="2:133" ht="11.25" customHeight="1" x14ac:dyDescent="0.2">
      <c r="B26" s="662" t="s">
        <v>295</v>
      </c>
      <c r="C26" s="663"/>
      <c r="D26" s="663"/>
      <c r="E26" s="663"/>
      <c r="F26" s="663"/>
      <c r="G26" s="663"/>
      <c r="H26" s="663"/>
      <c r="I26" s="663"/>
      <c r="J26" s="663"/>
      <c r="K26" s="663"/>
      <c r="L26" s="663"/>
      <c r="M26" s="663"/>
      <c r="N26" s="663"/>
      <c r="O26" s="663"/>
      <c r="P26" s="663"/>
      <c r="Q26" s="664"/>
      <c r="R26" s="665">
        <v>70213</v>
      </c>
      <c r="S26" s="666"/>
      <c r="T26" s="666"/>
      <c r="U26" s="666"/>
      <c r="V26" s="666"/>
      <c r="W26" s="666"/>
      <c r="X26" s="666"/>
      <c r="Y26" s="667"/>
      <c r="Z26" s="692">
        <v>0.1</v>
      </c>
      <c r="AA26" s="692"/>
      <c r="AB26" s="692"/>
      <c r="AC26" s="692"/>
      <c r="AD26" s="693" t="s">
        <v>128</v>
      </c>
      <c r="AE26" s="693"/>
      <c r="AF26" s="693"/>
      <c r="AG26" s="693"/>
      <c r="AH26" s="693"/>
      <c r="AI26" s="693"/>
      <c r="AJ26" s="693"/>
      <c r="AK26" s="693"/>
      <c r="AL26" s="668" t="s">
        <v>128</v>
      </c>
      <c r="AM26" s="669"/>
      <c r="AN26" s="669"/>
      <c r="AO26" s="694"/>
      <c r="AP26" s="758" t="s">
        <v>296</v>
      </c>
      <c r="AQ26" s="759"/>
      <c r="AR26" s="759"/>
      <c r="AS26" s="759"/>
      <c r="AT26" s="759"/>
      <c r="AU26" s="759"/>
      <c r="AV26" s="759"/>
      <c r="AW26" s="759"/>
      <c r="AX26" s="759"/>
      <c r="AY26" s="759"/>
      <c r="AZ26" s="759"/>
      <c r="BA26" s="759"/>
      <c r="BB26" s="759"/>
      <c r="BC26" s="759"/>
      <c r="BD26" s="759"/>
      <c r="BE26" s="759"/>
      <c r="BF26" s="760"/>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51"/>
      <c r="CD26" s="699" t="s">
        <v>297</v>
      </c>
      <c r="CE26" s="700"/>
      <c r="CF26" s="700"/>
      <c r="CG26" s="700"/>
      <c r="CH26" s="700"/>
      <c r="CI26" s="700"/>
      <c r="CJ26" s="700"/>
      <c r="CK26" s="700"/>
      <c r="CL26" s="700"/>
      <c r="CM26" s="700"/>
      <c r="CN26" s="700"/>
      <c r="CO26" s="700"/>
      <c r="CP26" s="700"/>
      <c r="CQ26" s="701"/>
      <c r="CR26" s="665">
        <v>5357162</v>
      </c>
      <c r="CS26" s="666"/>
      <c r="CT26" s="666"/>
      <c r="CU26" s="666"/>
      <c r="CV26" s="666"/>
      <c r="CW26" s="666"/>
      <c r="CX26" s="666"/>
      <c r="CY26" s="667"/>
      <c r="CZ26" s="668">
        <v>9.6</v>
      </c>
      <c r="DA26" s="678"/>
      <c r="DB26" s="678"/>
      <c r="DC26" s="679"/>
      <c r="DD26" s="671">
        <v>5120156</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710"/>
    </row>
    <row r="27" spans="2:133" ht="11.25" customHeight="1" x14ac:dyDescent="0.2">
      <c r="B27" s="662" t="s">
        <v>298</v>
      </c>
      <c r="C27" s="663"/>
      <c r="D27" s="663"/>
      <c r="E27" s="663"/>
      <c r="F27" s="663"/>
      <c r="G27" s="663"/>
      <c r="H27" s="663"/>
      <c r="I27" s="663"/>
      <c r="J27" s="663"/>
      <c r="K27" s="663"/>
      <c r="L27" s="663"/>
      <c r="M27" s="663"/>
      <c r="N27" s="663"/>
      <c r="O27" s="663"/>
      <c r="P27" s="663"/>
      <c r="Q27" s="664"/>
      <c r="R27" s="665">
        <v>29865775</v>
      </c>
      <c r="S27" s="666"/>
      <c r="T27" s="666"/>
      <c r="U27" s="666"/>
      <c r="V27" s="666"/>
      <c r="W27" s="666"/>
      <c r="X27" s="666"/>
      <c r="Y27" s="667"/>
      <c r="Z27" s="692">
        <v>50.8</v>
      </c>
      <c r="AA27" s="692"/>
      <c r="AB27" s="692"/>
      <c r="AC27" s="692"/>
      <c r="AD27" s="693">
        <v>28555362</v>
      </c>
      <c r="AE27" s="693"/>
      <c r="AF27" s="693"/>
      <c r="AG27" s="693"/>
      <c r="AH27" s="693"/>
      <c r="AI27" s="693"/>
      <c r="AJ27" s="693"/>
      <c r="AK27" s="693"/>
      <c r="AL27" s="668">
        <v>99.800003051757813</v>
      </c>
      <c r="AM27" s="669"/>
      <c r="AN27" s="669"/>
      <c r="AO27" s="694"/>
      <c r="AP27" s="662" t="s">
        <v>299</v>
      </c>
      <c r="AQ27" s="663"/>
      <c r="AR27" s="663"/>
      <c r="AS27" s="663"/>
      <c r="AT27" s="663"/>
      <c r="AU27" s="663"/>
      <c r="AV27" s="663"/>
      <c r="AW27" s="663"/>
      <c r="AX27" s="663"/>
      <c r="AY27" s="663"/>
      <c r="AZ27" s="663"/>
      <c r="BA27" s="663"/>
      <c r="BB27" s="663"/>
      <c r="BC27" s="663"/>
      <c r="BD27" s="663"/>
      <c r="BE27" s="663"/>
      <c r="BF27" s="664"/>
      <c r="BG27" s="665">
        <v>11187664</v>
      </c>
      <c r="BH27" s="666"/>
      <c r="BI27" s="666"/>
      <c r="BJ27" s="666"/>
      <c r="BK27" s="666"/>
      <c r="BL27" s="666"/>
      <c r="BM27" s="666"/>
      <c r="BN27" s="667"/>
      <c r="BO27" s="692">
        <v>100</v>
      </c>
      <c r="BP27" s="692"/>
      <c r="BQ27" s="692"/>
      <c r="BR27" s="692"/>
      <c r="BS27" s="693">
        <v>325850</v>
      </c>
      <c r="BT27" s="693"/>
      <c r="BU27" s="693"/>
      <c r="BV27" s="693"/>
      <c r="BW27" s="693"/>
      <c r="BX27" s="693"/>
      <c r="BY27" s="693"/>
      <c r="BZ27" s="693"/>
      <c r="CA27" s="693"/>
      <c r="CB27" s="751"/>
      <c r="CD27" s="699" t="s">
        <v>300</v>
      </c>
      <c r="CE27" s="700"/>
      <c r="CF27" s="700"/>
      <c r="CG27" s="700"/>
      <c r="CH27" s="700"/>
      <c r="CI27" s="700"/>
      <c r="CJ27" s="700"/>
      <c r="CK27" s="700"/>
      <c r="CL27" s="700"/>
      <c r="CM27" s="700"/>
      <c r="CN27" s="700"/>
      <c r="CO27" s="700"/>
      <c r="CP27" s="700"/>
      <c r="CQ27" s="701"/>
      <c r="CR27" s="665">
        <v>10935569</v>
      </c>
      <c r="CS27" s="676"/>
      <c r="CT27" s="676"/>
      <c r="CU27" s="676"/>
      <c r="CV27" s="676"/>
      <c r="CW27" s="676"/>
      <c r="CX27" s="676"/>
      <c r="CY27" s="677"/>
      <c r="CZ27" s="668">
        <v>19.5</v>
      </c>
      <c r="DA27" s="678"/>
      <c r="DB27" s="678"/>
      <c r="DC27" s="679"/>
      <c r="DD27" s="671">
        <v>2825876</v>
      </c>
      <c r="DE27" s="676"/>
      <c r="DF27" s="676"/>
      <c r="DG27" s="676"/>
      <c r="DH27" s="676"/>
      <c r="DI27" s="676"/>
      <c r="DJ27" s="676"/>
      <c r="DK27" s="677"/>
      <c r="DL27" s="671">
        <v>2524305</v>
      </c>
      <c r="DM27" s="676"/>
      <c r="DN27" s="676"/>
      <c r="DO27" s="676"/>
      <c r="DP27" s="676"/>
      <c r="DQ27" s="676"/>
      <c r="DR27" s="676"/>
      <c r="DS27" s="676"/>
      <c r="DT27" s="676"/>
      <c r="DU27" s="676"/>
      <c r="DV27" s="677"/>
      <c r="DW27" s="668">
        <v>8.5</v>
      </c>
      <c r="DX27" s="678"/>
      <c r="DY27" s="678"/>
      <c r="DZ27" s="678"/>
      <c r="EA27" s="678"/>
      <c r="EB27" s="678"/>
      <c r="EC27" s="710"/>
    </row>
    <row r="28" spans="2:133" ht="11.25" customHeight="1" x14ac:dyDescent="0.2">
      <c r="B28" s="662" t="s">
        <v>301</v>
      </c>
      <c r="C28" s="663"/>
      <c r="D28" s="663"/>
      <c r="E28" s="663"/>
      <c r="F28" s="663"/>
      <c r="G28" s="663"/>
      <c r="H28" s="663"/>
      <c r="I28" s="663"/>
      <c r="J28" s="663"/>
      <c r="K28" s="663"/>
      <c r="L28" s="663"/>
      <c r="M28" s="663"/>
      <c r="N28" s="663"/>
      <c r="O28" s="663"/>
      <c r="P28" s="663"/>
      <c r="Q28" s="664"/>
      <c r="R28" s="665">
        <v>14974</v>
      </c>
      <c r="S28" s="666"/>
      <c r="T28" s="666"/>
      <c r="U28" s="666"/>
      <c r="V28" s="666"/>
      <c r="W28" s="666"/>
      <c r="X28" s="666"/>
      <c r="Y28" s="667"/>
      <c r="Z28" s="692">
        <v>0</v>
      </c>
      <c r="AA28" s="692"/>
      <c r="AB28" s="692"/>
      <c r="AC28" s="692"/>
      <c r="AD28" s="693">
        <v>14974</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302</v>
      </c>
      <c r="CE28" s="700"/>
      <c r="CF28" s="700"/>
      <c r="CG28" s="700"/>
      <c r="CH28" s="700"/>
      <c r="CI28" s="700"/>
      <c r="CJ28" s="700"/>
      <c r="CK28" s="700"/>
      <c r="CL28" s="700"/>
      <c r="CM28" s="700"/>
      <c r="CN28" s="700"/>
      <c r="CO28" s="700"/>
      <c r="CP28" s="700"/>
      <c r="CQ28" s="701"/>
      <c r="CR28" s="665">
        <v>5378626</v>
      </c>
      <c r="CS28" s="666"/>
      <c r="CT28" s="666"/>
      <c r="CU28" s="666"/>
      <c r="CV28" s="666"/>
      <c r="CW28" s="666"/>
      <c r="CX28" s="666"/>
      <c r="CY28" s="667"/>
      <c r="CZ28" s="668">
        <v>9.6</v>
      </c>
      <c r="DA28" s="678"/>
      <c r="DB28" s="678"/>
      <c r="DC28" s="679"/>
      <c r="DD28" s="671">
        <v>5154917</v>
      </c>
      <c r="DE28" s="666"/>
      <c r="DF28" s="666"/>
      <c r="DG28" s="666"/>
      <c r="DH28" s="666"/>
      <c r="DI28" s="666"/>
      <c r="DJ28" s="666"/>
      <c r="DK28" s="667"/>
      <c r="DL28" s="671">
        <v>5154917</v>
      </c>
      <c r="DM28" s="666"/>
      <c r="DN28" s="666"/>
      <c r="DO28" s="666"/>
      <c r="DP28" s="666"/>
      <c r="DQ28" s="666"/>
      <c r="DR28" s="666"/>
      <c r="DS28" s="666"/>
      <c r="DT28" s="666"/>
      <c r="DU28" s="666"/>
      <c r="DV28" s="667"/>
      <c r="DW28" s="668">
        <v>17.3</v>
      </c>
      <c r="DX28" s="678"/>
      <c r="DY28" s="678"/>
      <c r="DZ28" s="678"/>
      <c r="EA28" s="678"/>
      <c r="EB28" s="678"/>
      <c r="EC28" s="710"/>
    </row>
    <row r="29" spans="2:133" ht="11.25" customHeight="1" x14ac:dyDescent="0.2">
      <c r="B29" s="662" t="s">
        <v>303</v>
      </c>
      <c r="C29" s="663"/>
      <c r="D29" s="663"/>
      <c r="E29" s="663"/>
      <c r="F29" s="663"/>
      <c r="G29" s="663"/>
      <c r="H29" s="663"/>
      <c r="I29" s="663"/>
      <c r="J29" s="663"/>
      <c r="K29" s="663"/>
      <c r="L29" s="663"/>
      <c r="M29" s="663"/>
      <c r="N29" s="663"/>
      <c r="O29" s="663"/>
      <c r="P29" s="663"/>
      <c r="Q29" s="664"/>
      <c r="R29" s="665">
        <v>582515</v>
      </c>
      <c r="S29" s="666"/>
      <c r="T29" s="666"/>
      <c r="U29" s="666"/>
      <c r="V29" s="666"/>
      <c r="W29" s="666"/>
      <c r="X29" s="666"/>
      <c r="Y29" s="667"/>
      <c r="Z29" s="692">
        <v>1</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304</v>
      </c>
      <c r="CE29" s="753"/>
      <c r="CF29" s="699" t="s">
        <v>70</v>
      </c>
      <c r="CG29" s="700"/>
      <c r="CH29" s="700"/>
      <c r="CI29" s="700"/>
      <c r="CJ29" s="700"/>
      <c r="CK29" s="700"/>
      <c r="CL29" s="700"/>
      <c r="CM29" s="700"/>
      <c r="CN29" s="700"/>
      <c r="CO29" s="700"/>
      <c r="CP29" s="700"/>
      <c r="CQ29" s="701"/>
      <c r="CR29" s="665">
        <v>5378625</v>
      </c>
      <c r="CS29" s="676"/>
      <c r="CT29" s="676"/>
      <c r="CU29" s="676"/>
      <c r="CV29" s="676"/>
      <c r="CW29" s="676"/>
      <c r="CX29" s="676"/>
      <c r="CY29" s="677"/>
      <c r="CZ29" s="668">
        <v>9.6</v>
      </c>
      <c r="DA29" s="678"/>
      <c r="DB29" s="678"/>
      <c r="DC29" s="679"/>
      <c r="DD29" s="671">
        <v>5154916</v>
      </c>
      <c r="DE29" s="676"/>
      <c r="DF29" s="676"/>
      <c r="DG29" s="676"/>
      <c r="DH29" s="676"/>
      <c r="DI29" s="676"/>
      <c r="DJ29" s="676"/>
      <c r="DK29" s="677"/>
      <c r="DL29" s="671">
        <v>5154916</v>
      </c>
      <c r="DM29" s="676"/>
      <c r="DN29" s="676"/>
      <c r="DO29" s="676"/>
      <c r="DP29" s="676"/>
      <c r="DQ29" s="676"/>
      <c r="DR29" s="676"/>
      <c r="DS29" s="676"/>
      <c r="DT29" s="676"/>
      <c r="DU29" s="676"/>
      <c r="DV29" s="677"/>
      <c r="DW29" s="668">
        <v>17.3</v>
      </c>
      <c r="DX29" s="678"/>
      <c r="DY29" s="678"/>
      <c r="DZ29" s="678"/>
      <c r="EA29" s="678"/>
      <c r="EB29" s="678"/>
      <c r="EC29" s="710"/>
    </row>
    <row r="30" spans="2:133" ht="11.25" customHeight="1" x14ac:dyDescent="0.2">
      <c r="B30" s="662" t="s">
        <v>305</v>
      </c>
      <c r="C30" s="663"/>
      <c r="D30" s="663"/>
      <c r="E30" s="663"/>
      <c r="F30" s="663"/>
      <c r="G30" s="663"/>
      <c r="H30" s="663"/>
      <c r="I30" s="663"/>
      <c r="J30" s="663"/>
      <c r="K30" s="663"/>
      <c r="L30" s="663"/>
      <c r="M30" s="663"/>
      <c r="N30" s="663"/>
      <c r="O30" s="663"/>
      <c r="P30" s="663"/>
      <c r="Q30" s="664"/>
      <c r="R30" s="665">
        <v>445586</v>
      </c>
      <c r="S30" s="666"/>
      <c r="T30" s="666"/>
      <c r="U30" s="666"/>
      <c r="V30" s="666"/>
      <c r="W30" s="666"/>
      <c r="X30" s="666"/>
      <c r="Y30" s="667"/>
      <c r="Z30" s="692">
        <v>0.8</v>
      </c>
      <c r="AA30" s="692"/>
      <c r="AB30" s="692"/>
      <c r="AC30" s="692"/>
      <c r="AD30" s="693">
        <v>34311</v>
      </c>
      <c r="AE30" s="693"/>
      <c r="AF30" s="693"/>
      <c r="AG30" s="693"/>
      <c r="AH30" s="693"/>
      <c r="AI30" s="693"/>
      <c r="AJ30" s="693"/>
      <c r="AK30" s="693"/>
      <c r="AL30" s="668">
        <v>0.1</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306</v>
      </c>
      <c r="BH30" s="749"/>
      <c r="BI30" s="749"/>
      <c r="BJ30" s="749"/>
      <c r="BK30" s="749"/>
      <c r="BL30" s="749"/>
      <c r="BM30" s="749"/>
      <c r="BN30" s="749"/>
      <c r="BO30" s="749"/>
      <c r="BP30" s="749"/>
      <c r="BQ30" s="750"/>
      <c r="BR30" s="724" t="s">
        <v>307</v>
      </c>
      <c r="BS30" s="749"/>
      <c r="BT30" s="749"/>
      <c r="BU30" s="749"/>
      <c r="BV30" s="749"/>
      <c r="BW30" s="749"/>
      <c r="BX30" s="749"/>
      <c r="BY30" s="749"/>
      <c r="BZ30" s="749"/>
      <c r="CA30" s="749"/>
      <c r="CB30" s="750"/>
      <c r="CD30" s="754"/>
      <c r="CE30" s="755"/>
      <c r="CF30" s="699" t="s">
        <v>308</v>
      </c>
      <c r="CG30" s="700"/>
      <c r="CH30" s="700"/>
      <c r="CI30" s="700"/>
      <c r="CJ30" s="700"/>
      <c r="CK30" s="700"/>
      <c r="CL30" s="700"/>
      <c r="CM30" s="700"/>
      <c r="CN30" s="700"/>
      <c r="CO30" s="700"/>
      <c r="CP30" s="700"/>
      <c r="CQ30" s="701"/>
      <c r="CR30" s="665">
        <v>5190660</v>
      </c>
      <c r="CS30" s="666"/>
      <c r="CT30" s="666"/>
      <c r="CU30" s="666"/>
      <c r="CV30" s="666"/>
      <c r="CW30" s="666"/>
      <c r="CX30" s="666"/>
      <c r="CY30" s="667"/>
      <c r="CZ30" s="668">
        <v>9.3000000000000007</v>
      </c>
      <c r="DA30" s="678"/>
      <c r="DB30" s="678"/>
      <c r="DC30" s="679"/>
      <c r="DD30" s="671">
        <v>4970862</v>
      </c>
      <c r="DE30" s="666"/>
      <c r="DF30" s="666"/>
      <c r="DG30" s="666"/>
      <c r="DH30" s="666"/>
      <c r="DI30" s="666"/>
      <c r="DJ30" s="666"/>
      <c r="DK30" s="667"/>
      <c r="DL30" s="671">
        <v>4970862</v>
      </c>
      <c r="DM30" s="666"/>
      <c r="DN30" s="666"/>
      <c r="DO30" s="666"/>
      <c r="DP30" s="666"/>
      <c r="DQ30" s="666"/>
      <c r="DR30" s="666"/>
      <c r="DS30" s="666"/>
      <c r="DT30" s="666"/>
      <c r="DU30" s="666"/>
      <c r="DV30" s="667"/>
      <c r="DW30" s="668">
        <v>16.7</v>
      </c>
      <c r="DX30" s="678"/>
      <c r="DY30" s="678"/>
      <c r="DZ30" s="678"/>
      <c r="EA30" s="678"/>
      <c r="EB30" s="678"/>
      <c r="EC30" s="710"/>
    </row>
    <row r="31" spans="2:133" ht="11.25" customHeight="1" x14ac:dyDescent="0.2">
      <c r="B31" s="662" t="s">
        <v>309</v>
      </c>
      <c r="C31" s="663"/>
      <c r="D31" s="663"/>
      <c r="E31" s="663"/>
      <c r="F31" s="663"/>
      <c r="G31" s="663"/>
      <c r="H31" s="663"/>
      <c r="I31" s="663"/>
      <c r="J31" s="663"/>
      <c r="K31" s="663"/>
      <c r="L31" s="663"/>
      <c r="M31" s="663"/>
      <c r="N31" s="663"/>
      <c r="O31" s="663"/>
      <c r="P31" s="663"/>
      <c r="Q31" s="664"/>
      <c r="R31" s="665">
        <v>160018</v>
      </c>
      <c r="S31" s="666"/>
      <c r="T31" s="666"/>
      <c r="U31" s="666"/>
      <c r="V31" s="666"/>
      <c r="W31" s="666"/>
      <c r="X31" s="666"/>
      <c r="Y31" s="667"/>
      <c r="Z31" s="692">
        <v>0.3</v>
      </c>
      <c r="AA31" s="692"/>
      <c r="AB31" s="692"/>
      <c r="AC31" s="692"/>
      <c r="AD31" s="693" t="s">
        <v>128</v>
      </c>
      <c r="AE31" s="693"/>
      <c r="AF31" s="693"/>
      <c r="AG31" s="693"/>
      <c r="AH31" s="693"/>
      <c r="AI31" s="693"/>
      <c r="AJ31" s="693"/>
      <c r="AK31" s="693"/>
      <c r="AL31" s="668" t="s">
        <v>128</v>
      </c>
      <c r="AM31" s="669"/>
      <c r="AN31" s="669"/>
      <c r="AO31" s="694"/>
      <c r="AP31" s="740" t="s">
        <v>310</v>
      </c>
      <c r="AQ31" s="741"/>
      <c r="AR31" s="741"/>
      <c r="AS31" s="741"/>
      <c r="AT31" s="746" t="s">
        <v>311</v>
      </c>
      <c r="AU31" s="361"/>
      <c r="AV31" s="361"/>
      <c r="AW31" s="361"/>
      <c r="AX31" s="733" t="s">
        <v>188</v>
      </c>
      <c r="AY31" s="734"/>
      <c r="AZ31" s="734"/>
      <c r="BA31" s="734"/>
      <c r="BB31" s="734"/>
      <c r="BC31" s="734"/>
      <c r="BD31" s="734"/>
      <c r="BE31" s="734"/>
      <c r="BF31" s="735"/>
      <c r="BG31" s="736">
        <v>99.3</v>
      </c>
      <c r="BH31" s="737"/>
      <c r="BI31" s="737"/>
      <c r="BJ31" s="737"/>
      <c r="BK31" s="737"/>
      <c r="BL31" s="737"/>
      <c r="BM31" s="738">
        <v>97.9</v>
      </c>
      <c r="BN31" s="737"/>
      <c r="BO31" s="737"/>
      <c r="BP31" s="737"/>
      <c r="BQ31" s="739"/>
      <c r="BR31" s="736">
        <v>98.5</v>
      </c>
      <c r="BS31" s="737"/>
      <c r="BT31" s="737"/>
      <c r="BU31" s="737"/>
      <c r="BV31" s="737"/>
      <c r="BW31" s="737"/>
      <c r="BX31" s="738">
        <v>97.1</v>
      </c>
      <c r="BY31" s="737"/>
      <c r="BZ31" s="737"/>
      <c r="CA31" s="737"/>
      <c r="CB31" s="739"/>
      <c r="CD31" s="754"/>
      <c r="CE31" s="755"/>
      <c r="CF31" s="699" t="s">
        <v>312</v>
      </c>
      <c r="CG31" s="700"/>
      <c r="CH31" s="700"/>
      <c r="CI31" s="700"/>
      <c r="CJ31" s="700"/>
      <c r="CK31" s="700"/>
      <c r="CL31" s="700"/>
      <c r="CM31" s="700"/>
      <c r="CN31" s="700"/>
      <c r="CO31" s="700"/>
      <c r="CP31" s="700"/>
      <c r="CQ31" s="701"/>
      <c r="CR31" s="665">
        <v>187965</v>
      </c>
      <c r="CS31" s="676"/>
      <c r="CT31" s="676"/>
      <c r="CU31" s="676"/>
      <c r="CV31" s="676"/>
      <c r="CW31" s="676"/>
      <c r="CX31" s="676"/>
      <c r="CY31" s="677"/>
      <c r="CZ31" s="668">
        <v>0.3</v>
      </c>
      <c r="DA31" s="678"/>
      <c r="DB31" s="678"/>
      <c r="DC31" s="679"/>
      <c r="DD31" s="671">
        <v>184054</v>
      </c>
      <c r="DE31" s="676"/>
      <c r="DF31" s="676"/>
      <c r="DG31" s="676"/>
      <c r="DH31" s="676"/>
      <c r="DI31" s="676"/>
      <c r="DJ31" s="676"/>
      <c r="DK31" s="677"/>
      <c r="DL31" s="671">
        <v>184054</v>
      </c>
      <c r="DM31" s="676"/>
      <c r="DN31" s="676"/>
      <c r="DO31" s="676"/>
      <c r="DP31" s="676"/>
      <c r="DQ31" s="676"/>
      <c r="DR31" s="676"/>
      <c r="DS31" s="676"/>
      <c r="DT31" s="676"/>
      <c r="DU31" s="676"/>
      <c r="DV31" s="677"/>
      <c r="DW31" s="668">
        <v>0.6</v>
      </c>
      <c r="DX31" s="678"/>
      <c r="DY31" s="678"/>
      <c r="DZ31" s="678"/>
      <c r="EA31" s="678"/>
      <c r="EB31" s="678"/>
      <c r="EC31" s="710"/>
    </row>
    <row r="32" spans="2:133" ht="11.25" customHeight="1" x14ac:dyDescent="0.2">
      <c r="B32" s="662" t="s">
        <v>313</v>
      </c>
      <c r="C32" s="663"/>
      <c r="D32" s="663"/>
      <c r="E32" s="663"/>
      <c r="F32" s="663"/>
      <c r="G32" s="663"/>
      <c r="H32" s="663"/>
      <c r="I32" s="663"/>
      <c r="J32" s="663"/>
      <c r="K32" s="663"/>
      <c r="L32" s="663"/>
      <c r="M32" s="663"/>
      <c r="N32" s="663"/>
      <c r="O32" s="663"/>
      <c r="P32" s="663"/>
      <c r="Q32" s="664"/>
      <c r="R32" s="665">
        <v>11481580</v>
      </c>
      <c r="S32" s="666"/>
      <c r="T32" s="666"/>
      <c r="U32" s="666"/>
      <c r="V32" s="666"/>
      <c r="W32" s="666"/>
      <c r="X32" s="666"/>
      <c r="Y32" s="667"/>
      <c r="Z32" s="692">
        <v>19.5</v>
      </c>
      <c r="AA32" s="692"/>
      <c r="AB32" s="692"/>
      <c r="AC32" s="692"/>
      <c r="AD32" s="693" t="s">
        <v>128</v>
      </c>
      <c r="AE32" s="693"/>
      <c r="AF32" s="693"/>
      <c r="AG32" s="693"/>
      <c r="AH32" s="693"/>
      <c r="AI32" s="693"/>
      <c r="AJ32" s="693"/>
      <c r="AK32" s="693"/>
      <c r="AL32" s="668" t="s">
        <v>128</v>
      </c>
      <c r="AM32" s="669"/>
      <c r="AN32" s="669"/>
      <c r="AO32" s="694"/>
      <c r="AP32" s="742"/>
      <c r="AQ32" s="743"/>
      <c r="AR32" s="743"/>
      <c r="AS32" s="743"/>
      <c r="AT32" s="747"/>
      <c r="AU32" s="362" t="s">
        <v>314</v>
      </c>
      <c r="AV32" s="362"/>
      <c r="AW32" s="362"/>
      <c r="AX32" s="662" t="s">
        <v>315</v>
      </c>
      <c r="AY32" s="663"/>
      <c r="AZ32" s="663"/>
      <c r="BA32" s="663"/>
      <c r="BB32" s="663"/>
      <c r="BC32" s="663"/>
      <c r="BD32" s="663"/>
      <c r="BE32" s="663"/>
      <c r="BF32" s="664"/>
      <c r="BG32" s="731">
        <v>99.4</v>
      </c>
      <c r="BH32" s="676"/>
      <c r="BI32" s="676"/>
      <c r="BJ32" s="676"/>
      <c r="BK32" s="676"/>
      <c r="BL32" s="676"/>
      <c r="BM32" s="669">
        <v>98.7</v>
      </c>
      <c r="BN32" s="732"/>
      <c r="BO32" s="732"/>
      <c r="BP32" s="732"/>
      <c r="BQ32" s="708"/>
      <c r="BR32" s="731">
        <v>99.4</v>
      </c>
      <c r="BS32" s="676"/>
      <c r="BT32" s="676"/>
      <c r="BU32" s="676"/>
      <c r="BV32" s="676"/>
      <c r="BW32" s="676"/>
      <c r="BX32" s="669">
        <v>98.7</v>
      </c>
      <c r="BY32" s="732"/>
      <c r="BZ32" s="732"/>
      <c r="CA32" s="732"/>
      <c r="CB32" s="708"/>
      <c r="CD32" s="756"/>
      <c r="CE32" s="757"/>
      <c r="CF32" s="699" t="s">
        <v>316</v>
      </c>
      <c r="CG32" s="700"/>
      <c r="CH32" s="700"/>
      <c r="CI32" s="700"/>
      <c r="CJ32" s="700"/>
      <c r="CK32" s="700"/>
      <c r="CL32" s="700"/>
      <c r="CM32" s="700"/>
      <c r="CN32" s="700"/>
      <c r="CO32" s="700"/>
      <c r="CP32" s="700"/>
      <c r="CQ32" s="701"/>
      <c r="CR32" s="665">
        <v>1</v>
      </c>
      <c r="CS32" s="666"/>
      <c r="CT32" s="666"/>
      <c r="CU32" s="666"/>
      <c r="CV32" s="666"/>
      <c r="CW32" s="666"/>
      <c r="CX32" s="666"/>
      <c r="CY32" s="667"/>
      <c r="CZ32" s="668">
        <v>0</v>
      </c>
      <c r="DA32" s="678"/>
      <c r="DB32" s="678"/>
      <c r="DC32" s="679"/>
      <c r="DD32" s="671">
        <v>1</v>
      </c>
      <c r="DE32" s="666"/>
      <c r="DF32" s="666"/>
      <c r="DG32" s="666"/>
      <c r="DH32" s="666"/>
      <c r="DI32" s="666"/>
      <c r="DJ32" s="666"/>
      <c r="DK32" s="667"/>
      <c r="DL32" s="671">
        <v>1</v>
      </c>
      <c r="DM32" s="666"/>
      <c r="DN32" s="666"/>
      <c r="DO32" s="666"/>
      <c r="DP32" s="666"/>
      <c r="DQ32" s="666"/>
      <c r="DR32" s="666"/>
      <c r="DS32" s="666"/>
      <c r="DT32" s="666"/>
      <c r="DU32" s="666"/>
      <c r="DV32" s="667"/>
      <c r="DW32" s="668">
        <v>0</v>
      </c>
      <c r="DX32" s="678"/>
      <c r="DY32" s="678"/>
      <c r="DZ32" s="678"/>
      <c r="EA32" s="678"/>
      <c r="EB32" s="678"/>
      <c r="EC32" s="710"/>
    </row>
    <row r="33" spans="2:133" ht="11.25" customHeight="1" x14ac:dyDescent="0.2">
      <c r="B33" s="728" t="s">
        <v>317</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128</v>
      </c>
      <c r="AM33" s="669"/>
      <c r="AN33" s="669"/>
      <c r="AO33" s="694"/>
      <c r="AP33" s="744"/>
      <c r="AQ33" s="745"/>
      <c r="AR33" s="745"/>
      <c r="AS33" s="745"/>
      <c r="AT33" s="748"/>
      <c r="AU33" s="363"/>
      <c r="AV33" s="363"/>
      <c r="AW33" s="363"/>
      <c r="AX33" s="642" t="s">
        <v>318</v>
      </c>
      <c r="AY33" s="643"/>
      <c r="AZ33" s="643"/>
      <c r="BA33" s="643"/>
      <c r="BB33" s="643"/>
      <c r="BC33" s="643"/>
      <c r="BD33" s="643"/>
      <c r="BE33" s="643"/>
      <c r="BF33" s="644"/>
      <c r="BG33" s="727">
        <v>99.1</v>
      </c>
      <c r="BH33" s="646"/>
      <c r="BI33" s="646"/>
      <c r="BJ33" s="646"/>
      <c r="BK33" s="646"/>
      <c r="BL33" s="646"/>
      <c r="BM33" s="684">
        <v>96.9</v>
      </c>
      <c r="BN33" s="646"/>
      <c r="BO33" s="646"/>
      <c r="BP33" s="646"/>
      <c r="BQ33" s="695"/>
      <c r="BR33" s="727">
        <v>97.6</v>
      </c>
      <c r="BS33" s="646"/>
      <c r="BT33" s="646"/>
      <c r="BU33" s="646"/>
      <c r="BV33" s="646"/>
      <c r="BW33" s="646"/>
      <c r="BX33" s="684">
        <v>95.5</v>
      </c>
      <c r="BY33" s="646"/>
      <c r="BZ33" s="646"/>
      <c r="CA33" s="646"/>
      <c r="CB33" s="695"/>
      <c r="CD33" s="699" t="s">
        <v>319</v>
      </c>
      <c r="CE33" s="700"/>
      <c r="CF33" s="700"/>
      <c r="CG33" s="700"/>
      <c r="CH33" s="700"/>
      <c r="CI33" s="700"/>
      <c r="CJ33" s="700"/>
      <c r="CK33" s="700"/>
      <c r="CL33" s="700"/>
      <c r="CM33" s="700"/>
      <c r="CN33" s="700"/>
      <c r="CO33" s="700"/>
      <c r="CP33" s="700"/>
      <c r="CQ33" s="701"/>
      <c r="CR33" s="665">
        <v>25582612</v>
      </c>
      <c r="CS33" s="676"/>
      <c r="CT33" s="676"/>
      <c r="CU33" s="676"/>
      <c r="CV33" s="676"/>
      <c r="CW33" s="676"/>
      <c r="CX33" s="676"/>
      <c r="CY33" s="677"/>
      <c r="CZ33" s="668">
        <v>45.7</v>
      </c>
      <c r="DA33" s="678"/>
      <c r="DB33" s="678"/>
      <c r="DC33" s="679"/>
      <c r="DD33" s="671">
        <v>15633036</v>
      </c>
      <c r="DE33" s="676"/>
      <c r="DF33" s="676"/>
      <c r="DG33" s="676"/>
      <c r="DH33" s="676"/>
      <c r="DI33" s="676"/>
      <c r="DJ33" s="676"/>
      <c r="DK33" s="677"/>
      <c r="DL33" s="671">
        <v>9466306</v>
      </c>
      <c r="DM33" s="676"/>
      <c r="DN33" s="676"/>
      <c r="DO33" s="676"/>
      <c r="DP33" s="676"/>
      <c r="DQ33" s="676"/>
      <c r="DR33" s="676"/>
      <c r="DS33" s="676"/>
      <c r="DT33" s="676"/>
      <c r="DU33" s="676"/>
      <c r="DV33" s="677"/>
      <c r="DW33" s="668">
        <v>31.8</v>
      </c>
      <c r="DX33" s="678"/>
      <c r="DY33" s="678"/>
      <c r="DZ33" s="678"/>
      <c r="EA33" s="678"/>
      <c r="EB33" s="678"/>
      <c r="EC33" s="710"/>
    </row>
    <row r="34" spans="2:133" ht="11.25" customHeight="1" x14ac:dyDescent="0.2">
      <c r="B34" s="662" t="s">
        <v>320</v>
      </c>
      <c r="C34" s="663"/>
      <c r="D34" s="663"/>
      <c r="E34" s="663"/>
      <c r="F34" s="663"/>
      <c r="G34" s="663"/>
      <c r="H34" s="663"/>
      <c r="I34" s="663"/>
      <c r="J34" s="663"/>
      <c r="K34" s="663"/>
      <c r="L34" s="663"/>
      <c r="M34" s="663"/>
      <c r="N34" s="663"/>
      <c r="O34" s="663"/>
      <c r="P34" s="663"/>
      <c r="Q34" s="664"/>
      <c r="R34" s="665">
        <v>4216422</v>
      </c>
      <c r="S34" s="666"/>
      <c r="T34" s="666"/>
      <c r="U34" s="666"/>
      <c r="V34" s="666"/>
      <c r="W34" s="666"/>
      <c r="X34" s="666"/>
      <c r="Y34" s="667"/>
      <c r="Z34" s="692">
        <v>7.2</v>
      </c>
      <c r="AA34" s="692"/>
      <c r="AB34" s="692"/>
      <c r="AC34" s="692"/>
      <c r="AD34" s="693" t="s">
        <v>128</v>
      </c>
      <c r="AE34" s="693"/>
      <c r="AF34" s="693"/>
      <c r="AG34" s="693"/>
      <c r="AH34" s="693"/>
      <c r="AI34" s="693"/>
      <c r="AJ34" s="693"/>
      <c r="AK34" s="693"/>
      <c r="AL34" s="668" t="s">
        <v>128</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321</v>
      </c>
      <c r="CE34" s="700"/>
      <c r="CF34" s="700"/>
      <c r="CG34" s="700"/>
      <c r="CH34" s="700"/>
      <c r="CI34" s="700"/>
      <c r="CJ34" s="700"/>
      <c r="CK34" s="700"/>
      <c r="CL34" s="700"/>
      <c r="CM34" s="700"/>
      <c r="CN34" s="700"/>
      <c r="CO34" s="700"/>
      <c r="CP34" s="700"/>
      <c r="CQ34" s="701"/>
      <c r="CR34" s="665">
        <v>9306726</v>
      </c>
      <c r="CS34" s="666"/>
      <c r="CT34" s="666"/>
      <c r="CU34" s="666"/>
      <c r="CV34" s="666"/>
      <c r="CW34" s="666"/>
      <c r="CX34" s="666"/>
      <c r="CY34" s="667"/>
      <c r="CZ34" s="668">
        <v>16.600000000000001</v>
      </c>
      <c r="DA34" s="678"/>
      <c r="DB34" s="678"/>
      <c r="DC34" s="679"/>
      <c r="DD34" s="671">
        <v>4965550</v>
      </c>
      <c r="DE34" s="666"/>
      <c r="DF34" s="666"/>
      <c r="DG34" s="666"/>
      <c r="DH34" s="666"/>
      <c r="DI34" s="666"/>
      <c r="DJ34" s="666"/>
      <c r="DK34" s="667"/>
      <c r="DL34" s="671">
        <v>4016574</v>
      </c>
      <c r="DM34" s="666"/>
      <c r="DN34" s="666"/>
      <c r="DO34" s="666"/>
      <c r="DP34" s="666"/>
      <c r="DQ34" s="666"/>
      <c r="DR34" s="666"/>
      <c r="DS34" s="666"/>
      <c r="DT34" s="666"/>
      <c r="DU34" s="666"/>
      <c r="DV34" s="667"/>
      <c r="DW34" s="668">
        <v>13.5</v>
      </c>
      <c r="DX34" s="678"/>
      <c r="DY34" s="678"/>
      <c r="DZ34" s="678"/>
      <c r="EA34" s="678"/>
      <c r="EB34" s="678"/>
      <c r="EC34" s="710"/>
    </row>
    <row r="35" spans="2:133" ht="11.25" customHeight="1" x14ac:dyDescent="0.2">
      <c r="B35" s="662" t="s">
        <v>322</v>
      </c>
      <c r="C35" s="663"/>
      <c r="D35" s="663"/>
      <c r="E35" s="663"/>
      <c r="F35" s="663"/>
      <c r="G35" s="663"/>
      <c r="H35" s="663"/>
      <c r="I35" s="663"/>
      <c r="J35" s="663"/>
      <c r="K35" s="663"/>
      <c r="L35" s="663"/>
      <c r="M35" s="663"/>
      <c r="N35" s="663"/>
      <c r="O35" s="663"/>
      <c r="P35" s="663"/>
      <c r="Q35" s="664"/>
      <c r="R35" s="665">
        <v>154390</v>
      </c>
      <c r="S35" s="666"/>
      <c r="T35" s="666"/>
      <c r="U35" s="666"/>
      <c r="V35" s="666"/>
      <c r="W35" s="666"/>
      <c r="X35" s="666"/>
      <c r="Y35" s="667"/>
      <c r="Z35" s="692">
        <v>0.3</v>
      </c>
      <c r="AA35" s="692"/>
      <c r="AB35" s="692"/>
      <c r="AC35" s="692"/>
      <c r="AD35" s="693">
        <v>20635</v>
      </c>
      <c r="AE35" s="693"/>
      <c r="AF35" s="693"/>
      <c r="AG35" s="693"/>
      <c r="AH35" s="693"/>
      <c r="AI35" s="693"/>
      <c r="AJ35" s="693"/>
      <c r="AK35" s="693"/>
      <c r="AL35" s="668">
        <v>0.1</v>
      </c>
      <c r="AM35" s="669"/>
      <c r="AN35" s="669"/>
      <c r="AO35" s="694"/>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325</v>
      </c>
      <c r="CE35" s="700"/>
      <c r="CF35" s="700"/>
      <c r="CG35" s="700"/>
      <c r="CH35" s="700"/>
      <c r="CI35" s="700"/>
      <c r="CJ35" s="700"/>
      <c r="CK35" s="700"/>
      <c r="CL35" s="700"/>
      <c r="CM35" s="700"/>
      <c r="CN35" s="700"/>
      <c r="CO35" s="700"/>
      <c r="CP35" s="700"/>
      <c r="CQ35" s="701"/>
      <c r="CR35" s="665">
        <v>1399667</v>
      </c>
      <c r="CS35" s="676"/>
      <c r="CT35" s="676"/>
      <c r="CU35" s="676"/>
      <c r="CV35" s="676"/>
      <c r="CW35" s="676"/>
      <c r="CX35" s="676"/>
      <c r="CY35" s="677"/>
      <c r="CZ35" s="668">
        <v>2.5</v>
      </c>
      <c r="DA35" s="678"/>
      <c r="DB35" s="678"/>
      <c r="DC35" s="679"/>
      <c r="DD35" s="671">
        <v>884550</v>
      </c>
      <c r="DE35" s="676"/>
      <c r="DF35" s="676"/>
      <c r="DG35" s="676"/>
      <c r="DH35" s="676"/>
      <c r="DI35" s="676"/>
      <c r="DJ35" s="676"/>
      <c r="DK35" s="677"/>
      <c r="DL35" s="671">
        <v>716707</v>
      </c>
      <c r="DM35" s="676"/>
      <c r="DN35" s="676"/>
      <c r="DO35" s="676"/>
      <c r="DP35" s="676"/>
      <c r="DQ35" s="676"/>
      <c r="DR35" s="676"/>
      <c r="DS35" s="676"/>
      <c r="DT35" s="676"/>
      <c r="DU35" s="676"/>
      <c r="DV35" s="677"/>
      <c r="DW35" s="668">
        <v>2.4</v>
      </c>
      <c r="DX35" s="678"/>
      <c r="DY35" s="678"/>
      <c r="DZ35" s="678"/>
      <c r="EA35" s="678"/>
      <c r="EB35" s="678"/>
      <c r="EC35" s="710"/>
    </row>
    <row r="36" spans="2:133" ht="11.25" customHeight="1" x14ac:dyDescent="0.2">
      <c r="B36" s="662" t="s">
        <v>326</v>
      </c>
      <c r="C36" s="663"/>
      <c r="D36" s="663"/>
      <c r="E36" s="663"/>
      <c r="F36" s="663"/>
      <c r="G36" s="663"/>
      <c r="H36" s="663"/>
      <c r="I36" s="663"/>
      <c r="J36" s="663"/>
      <c r="K36" s="663"/>
      <c r="L36" s="663"/>
      <c r="M36" s="663"/>
      <c r="N36" s="663"/>
      <c r="O36" s="663"/>
      <c r="P36" s="663"/>
      <c r="Q36" s="664"/>
      <c r="R36" s="665">
        <v>4405592</v>
      </c>
      <c r="S36" s="666"/>
      <c r="T36" s="666"/>
      <c r="U36" s="666"/>
      <c r="V36" s="666"/>
      <c r="W36" s="666"/>
      <c r="X36" s="666"/>
      <c r="Y36" s="667"/>
      <c r="Z36" s="692">
        <v>7.5</v>
      </c>
      <c r="AA36" s="692"/>
      <c r="AB36" s="692"/>
      <c r="AC36" s="692"/>
      <c r="AD36" s="693" t="s">
        <v>128</v>
      </c>
      <c r="AE36" s="693"/>
      <c r="AF36" s="693"/>
      <c r="AG36" s="693"/>
      <c r="AH36" s="693"/>
      <c r="AI36" s="693"/>
      <c r="AJ36" s="693"/>
      <c r="AK36" s="693"/>
      <c r="AL36" s="668" t="s">
        <v>128</v>
      </c>
      <c r="AM36" s="669"/>
      <c r="AN36" s="669"/>
      <c r="AO36" s="694"/>
      <c r="AP36" s="218"/>
      <c r="AQ36" s="715" t="s">
        <v>327</v>
      </c>
      <c r="AR36" s="716"/>
      <c r="AS36" s="716"/>
      <c r="AT36" s="716"/>
      <c r="AU36" s="716"/>
      <c r="AV36" s="716"/>
      <c r="AW36" s="716"/>
      <c r="AX36" s="716"/>
      <c r="AY36" s="717"/>
      <c r="AZ36" s="718">
        <v>6118509</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1503</v>
      </c>
      <c r="BW36" s="719"/>
      <c r="BX36" s="719"/>
      <c r="BY36" s="719"/>
      <c r="BZ36" s="719"/>
      <c r="CA36" s="719"/>
      <c r="CB36" s="720"/>
      <c r="CD36" s="699" t="s">
        <v>329</v>
      </c>
      <c r="CE36" s="700"/>
      <c r="CF36" s="700"/>
      <c r="CG36" s="700"/>
      <c r="CH36" s="700"/>
      <c r="CI36" s="700"/>
      <c r="CJ36" s="700"/>
      <c r="CK36" s="700"/>
      <c r="CL36" s="700"/>
      <c r="CM36" s="700"/>
      <c r="CN36" s="700"/>
      <c r="CO36" s="700"/>
      <c r="CP36" s="700"/>
      <c r="CQ36" s="701"/>
      <c r="CR36" s="665">
        <v>8294274</v>
      </c>
      <c r="CS36" s="666"/>
      <c r="CT36" s="666"/>
      <c r="CU36" s="666"/>
      <c r="CV36" s="666"/>
      <c r="CW36" s="666"/>
      <c r="CX36" s="666"/>
      <c r="CY36" s="667"/>
      <c r="CZ36" s="668">
        <v>14.8</v>
      </c>
      <c r="DA36" s="678"/>
      <c r="DB36" s="678"/>
      <c r="DC36" s="679"/>
      <c r="DD36" s="671">
        <v>4902826</v>
      </c>
      <c r="DE36" s="666"/>
      <c r="DF36" s="666"/>
      <c r="DG36" s="666"/>
      <c r="DH36" s="666"/>
      <c r="DI36" s="666"/>
      <c r="DJ36" s="666"/>
      <c r="DK36" s="667"/>
      <c r="DL36" s="671">
        <v>1806053</v>
      </c>
      <c r="DM36" s="666"/>
      <c r="DN36" s="666"/>
      <c r="DO36" s="666"/>
      <c r="DP36" s="666"/>
      <c r="DQ36" s="666"/>
      <c r="DR36" s="666"/>
      <c r="DS36" s="666"/>
      <c r="DT36" s="666"/>
      <c r="DU36" s="666"/>
      <c r="DV36" s="667"/>
      <c r="DW36" s="668">
        <v>6.1</v>
      </c>
      <c r="DX36" s="678"/>
      <c r="DY36" s="678"/>
      <c r="DZ36" s="678"/>
      <c r="EA36" s="678"/>
      <c r="EB36" s="678"/>
      <c r="EC36" s="710"/>
    </row>
    <row r="37" spans="2:133" ht="11.25" customHeight="1" x14ac:dyDescent="0.2">
      <c r="B37" s="662" t="s">
        <v>330</v>
      </c>
      <c r="C37" s="663"/>
      <c r="D37" s="663"/>
      <c r="E37" s="663"/>
      <c r="F37" s="663"/>
      <c r="G37" s="663"/>
      <c r="H37" s="663"/>
      <c r="I37" s="663"/>
      <c r="J37" s="663"/>
      <c r="K37" s="663"/>
      <c r="L37" s="663"/>
      <c r="M37" s="663"/>
      <c r="N37" s="663"/>
      <c r="O37" s="663"/>
      <c r="P37" s="663"/>
      <c r="Q37" s="664"/>
      <c r="R37" s="665">
        <v>528348</v>
      </c>
      <c r="S37" s="666"/>
      <c r="T37" s="666"/>
      <c r="U37" s="666"/>
      <c r="V37" s="666"/>
      <c r="W37" s="666"/>
      <c r="X37" s="666"/>
      <c r="Y37" s="667"/>
      <c r="Z37" s="692">
        <v>0.9</v>
      </c>
      <c r="AA37" s="692"/>
      <c r="AB37" s="692"/>
      <c r="AC37" s="692"/>
      <c r="AD37" s="693" t="s">
        <v>128</v>
      </c>
      <c r="AE37" s="693"/>
      <c r="AF37" s="693"/>
      <c r="AG37" s="693"/>
      <c r="AH37" s="693"/>
      <c r="AI37" s="693"/>
      <c r="AJ37" s="693"/>
      <c r="AK37" s="693"/>
      <c r="AL37" s="668" t="s">
        <v>128</v>
      </c>
      <c r="AM37" s="669"/>
      <c r="AN37" s="669"/>
      <c r="AO37" s="694"/>
      <c r="AQ37" s="705" t="s">
        <v>331</v>
      </c>
      <c r="AR37" s="706"/>
      <c r="AS37" s="706"/>
      <c r="AT37" s="706"/>
      <c r="AU37" s="706"/>
      <c r="AV37" s="706"/>
      <c r="AW37" s="706"/>
      <c r="AX37" s="706"/>
      <c r="AY37" s="707"/>
      <c r="AZ37" s="665">
        <v>2119641</v>
      </c>
      <c r="BA37" s="666"/>
      <c r="BB37" s="666"/>
      <c r="BC37" s="666"/>
      <c r="BD37" s="676"/>
      <c r="BE37" s="676"/>
      <c r="BF37" s="708"/>
      <c r="BG37" s="699" t="s">
        <v>332</v>
      </c>
      <c r="BH37" s="700"/>
      <c r="BI37" s="700"/>
      <c r="BJ37" s="700"/>
      <c r="BK37" s="700"/>
      <c r="BL37" s="700"/>
      <c r="BM37" s="700"/>
      <c r="BN37" s="700"/>
      <c r="BO37" s="700"/>
      <c r="BP37" s="700"/>
      <c r="BQ37" s="700"/>
      <c r="BR37" s="700"/>
      <c r="BS37" s="700"/>
      <c r="BT37" s="700"/>
      <c r="BU37" s="701"/>
      <c r="BV37" s="665">
        <v>-125871</v>
      </c>
      <c r="BW37" s="666"/>
      <c r="BX37" s="666"/>
      <c r="BY37" s="666"/>
      <c r="BZ37" s="666"/>
      <c r="CA37" s="666"/>
      <c r="CB37" s="709"/>
      <c r="CD37" s="699" t="s">
        <v>333</v>
      </c>
      <c r="CE37" s="700"/>
      <c r="CF37" s="700"/>
      <c r="CG37" s="700"/>
      <c r="CH37" s="700"/>
      <c r="CI37" s="700"/>
      <c r="CJ37" s="700"/>
      <c r="CK37" s="700"/>
      <c r="CL37" s="700"/>
      <c r="CM37" s="700"/>
      <c r="CN37" s="700"/>
      <c r="CO37" s="700"/>
      <c r="CP37" s="700"/>
      <c r="CQ37" s="701"/>
      <c r="CR37" s="665">
        <v>308543</v>
      </c>
      <c r="CS37" s="676"/>
      <c r="CT37" s="676"/>
      <c r="CU37" s="676"/>
      <c r="CV37" s="676"/>
      <c r="CW37" s="676"/>
      <c r="CX37" s="676"/>
      <c r="CY37" s="677"/>
      <c r="CZ37" s="668">
        <v>0.6</v>
      </c>
      <c r="DA37" s="678"/>
      <c r="DB37" s="678"/>
      <c r="DC37" s="679"/>
      <c r="DD37" s="671">
        <v>308543</v>
      </c>
      <c r="DE37" s="676"/>
      <c r="DF37" s="676"/>
      <c r="DG37" s="676"/>
      <c r="DH37" s="676"/>
      <c r="DI37" s="676"/>
      <c r="DJ37" s="676"/>
      <c r="DK37" s="677"/>
      <c r="DL37" s="671">
        <v>288779</v>
      </c>
      <c r="DM37" s="676"/>
      <c r="DN37" s="676"/>
      <c r="DO37" s="676"/>
      <c r="DP37" s="676"/>
      <c r="DQ37" s="676"/>
      <c r="DR37" s="676"/>
      <c r="DS37" s="676"/>
      <c r="DT37" s="676"/>
      <c r="DU37" s="676"/>
      <c r="DV37" s="677"/>
      <c r="DW37" s="668">
        <v>1</v>
      </c>
      <c r="DX37" s="678"/>
      <c r="DY37" s="678"/>
      <c r="DZ37" s="678"/>
      <c r="EA37" s="678"/>
      <c r="EB37" s="678"/>
      <c r="EC37" s="710"/>
    </row>
    <row r="38" spans="2:133" ht="11.25" customHeight="1" x14ac:dyDescent="0.2">
      <c r="B38" s="662" t="s">
        <v>334</v>
      </c>
      <c r="C38" s="663"/>
      <c r="D38" s="663"/>
      <c r="E38" s="663"/>
      <c r="F38" s="663"/>
      <c r="G38" s="663"/>
      <c r="H38" s="663"/>
      <c r="I38" s="663"/>
      <c r="J38" s="663"/>
      <c r="K38" s="663"/>
      <c r="L38" s="663"/>
      <c r="M38" s="663"/>
      <c r="N38" s="663"/>
      <c r="O38" s="663"/>
      <c r="P38" s="663"/>
      <c r="Q38" s="664"/>
      <c r="R38" s="665">
        <v>1588780</v>
      </c>
      <c r="S38" s="666"/>
      <c r="T38" s="666"/>
      <c r="U38" s="666"/>
      <c r="V38" s="666"/>
      <c r="W38" s="666"/>
      <c r="X38" s="666"/>
      <c r="Y38" s="667"/>
      <c r="Z38" s="692">
        <v>2.7</v>
      </c>
      <c r="AA38" s="692"/>
      <c r="AB38" s="692"/>
      <c r="AC38" s="692"/>
      <c r="AD38" s="693" t="s">
        <v>128</v>
      </c>
      <c r="AE38" s="693"/>
      <c r="AF38" s="693"/>
      <c r="AG38" s="693"/>
      <c r="AH38" s="693"/>
      <c r="AI38" s="693"/>
      <c r="AJ38" s="693"/>
      <c r="AK38" s="693"/>
      <c r="AL38" s="668" t="s">
        <v>128</v>
      </c>
      <c r="AM38" s="669"/>
      <c r="AN38" s="669"/>
      <c r="AO38" s="694"/>
      <c r="AQ38" s="705" t="s">
        <v>335</v>
      </c>
      <c r="AR38" s="706"/>
      <c r="AS38" s="706"/>
      <c r="AT38" s="706"/>
      <c r="AU38" s="706"/>
      <c r="AV38" s="706"/>
      <c r="AW38" s="706"/>
      <c r="AX38" s="706"/>
      <c r="AY38" s="707"/>
      <c r="AZ38" s="665">
        <v>360237</v>
      </c>
      <c r="BA38" s="666"/>
      <c r="BB38" s="666"/>
      <c r="BC38" s="666"/>
      <c r="BD38" s="676"/>
      <c r="BE38" s="676"/>
      <c r="BF38" s="708"/>
      <c r="BG38" s="699" t="s">
        <v>336</v>
      </c>
      <c r="BH38" s="700"/>
      <c r="BI38" s="700"/>
      <c r="BJ38" s="700"/>
      <c r="BK38" s="700"/>
      <c r="BL38" s="700"/>
      <c r="BM38" s="700"/>
      <c r="BN38" s="700"/>
      <c r="BO38" s="700"/>
      <c r="BP38" s="700"/>
      <c r="BQ38" s="700"/>
      <c r="BR38" s="700"/>
      <c r="BS38" s="700"/>
      <c r="BT38" s="700"/>
      <c r="BU38" s="701"/>
      <c r="BV38" s="665">
        <v>12012</v>
      </c>
      <c r="BW38" s="666"/>
      <c r="BX38" s="666"/>
      <c r="BY38" s="666"/>
      <c r="BZ38" s="666"/>
      <c r="CA38" s="666"/>
      <c r="CB38" s="709"/>
      <c r="CD38" s="699" t="s">
        <v>337</v>
      </c>
      <c r="CE38" s="700"/>
      <c r="CF38" s="700"/>
      <c r="CG38" s="700"/>
      <c r="CH38" s="700"/>
      <c r="CI38" s="700"/>
      <c r="CJ38" s="700"/>
      <c r="CK38" s="700"/>
      <c r="CL38" s="700"/>
      <c r="CM38" s="700"/>
      <c r="CN38" s="700"/>
      <c r="CO38" s="700"/>
      <c r="CP38" s="700"/>
      <c r="CQ38" s="701"/>
      <c r="CR38" s="665">
        <v>3638631</v>
      </c>
      <c r="CS38" s="666"/>
      <c r="CT38" s="666"/>
      <c r="CU38" s="666"/>
      <c r="CV38" s="666"/>
      <c r="CW38" s="666"/>
      <c r="CX38" s="666"/>
      <c r="CY38" s="667"/>
      <c r="CZ38" s="668">
        <v>6.5</v>
      </c>
      <c r="DA38" s="678"/>
      <c r="DB38" s="678"/>
      <c r="DC38" s="679"/>
      <c r="DD38" s="671">
        <v>3062385</v>
      </c>
      <c r="DE38" s="666"/>
      <c r="DF38" s="666"/>
      <c r="DG38" s="666"/>
      <c r="DH38" s="666"/>
      <c r="DI38" s="666"/>
      <c r="DJ38" s="666"/>
      <c r="DK38" s="667"/>
      <c r="DL38" s="671">
        <v>2926972</v>
      </c>
      <c r="DM38" s="666"/>
      <c r="DN38" s="666"/>
      <c r="DO38" s="666"/>
      <c r="DP38" s="666"/>
      <c r="DQ38" s="666"/>
      <c r="DR38" s="666"/>
      <c r="DS38" s="666"/>
      <c r="DT38" s="666"/>
      <c r="DU38" s="666"/>
      <c r="DV38" s="667"/>
      <c r="DW38" s="668">
        <v>9.8000000000000007</v>
      </c>
      <c r="DX38" s="678"/>
      <c r="DY38" s="678"/>
      <c r="DZ38" s="678"/>
      <c r="EA38" s="678"/>
      <c r="EB38" s="678"/>
      <c r="EC38" s="710"/>
    </row>
    <row r="39" spans="2:133" ht="11.25" customHeight="1" x14ac:dyDescent="0.2">
      <c r="B39" s="662" t="s">
        <v>338</v>
      </c>
      <c r="C39" s="663"/>
      <c r="D39" s="663"/>
      <c r="E39" s="663"/>
      <c r="F39" s="663"/>
      <c r="G39" s="663"/>
      <c r="H39" s="663"/>
      <c r="I39" s="663"/>
      <c r="J39" s="663"/>
      <c r="K39" s="663"/>
      <c r="L39" s="663"/>
      <c r="M39" s="663"/>
      <c r="N39" s="663"/>
      <c r="O39" s="663"/>
      <c r="P39" s="663"/>
      <c r="Q39" s="664"/>
      <c r="R39" s="665">
        <v>785089</v>
      </c>
      <c r="S39" s="666"/>
      <c r="T39" s="666"/>
      <c r="U39" s="666"/>
      <c r="V39" s="666"/>
      <c r="W39" s="666"/>
      <c r="X39" s="666"/>
      <c r="Y39" s="667"/>
      <c r="Z39" s="692">
        <v>1.3</v>
      </c>
      <c r="AA39" s="692"/>
      <c r="AB39" s="692"/>
      <c r="AC39" s="692"/>
      <c r="AD39" s="693">
        <v>51</v>
      </c>
      <c r="AE39" s="693"/>
      <c r="AF39" s="693"/>
      <c r="AG39" s="693"/>
      <c r="AH39" s="693"/>
      <c r="AI39" s="693"/>
      <c r="AJ39" s="693"/>
      <c r="AK39" s="693"/>
      <c r="AL39" s="668">
        <v>0</v>
      </c>
      <c r="AM39" s="669"/>
      <c r="AN39" s="669"/>
      <c r="AO39" s="694"/>
      <c r="AQ39" s="705" t="s">
        <v>339</v>
      </c>
      <c r="AR39" s="706"/>
      <c r="AS39" s="706"/>
      <c r="AT39" s="706"/>
      <c r="AU39" s="706"/>
      <c r="AV39" s="706"/>
      <c r="AW39" s="706"/>
      <c r="AX39" s="706"/>
      <c r="AY39" s="707"/>
      <c r="AZ39" s="665">
        <v>38849</v>
      </c>
      <c r="BA39" s="666"/>
      <c r="BB39" s="666"/>
      <c r="BC39" s="666"/>
      <c r="BD39" s="676"/>
      <c r="BE39" s="676"/>
      <c r="BF39" s="708"/>
      <c r="BG39" s="699" t="s">
        <v>340</v>
      </c>
      <c r="BH39" s="700"/>
      <c r="BI39" s="700"/>
      <c r="BJ39" s="700"/>
      <c r="BK39" s="700"/>
      <c r="BL39" s="700"/>
      <c r="BM39" s="700"/>
      <c r="BN39" s="700"/>
      <c r="BO39" s="700"/>
      <c r="BP39" s="700"/>
      <c r="BQ39" s="700"/>
      <c r="BR39" s="700"/>
      <c r="BS39" s="700"/>
      <c r="BT39" s="700"/>
      <c r="BU39" s="701"/>
      <c r="BV39" s="665">
        <v>18033</v>
      </c>
      <c r="BW39" s="666"/>
      <c r="BX39" s="666"/>
      <c r="BY39" s="666"/>
      <c r="BZ39" s="666"/>
      <c r="CA39" s="666"/>
      <c r="CB39" s="709"/>
      <c r="CD39" s="699" t="s">
        <v>341</v>
      </c>
      <c r="CE39" s="700"/>
      <c r="CF39" s="700"/>
      <c r="CG39" s="700"/>
      <c r="CH39" s="700"/>
      <c r="CI39" s="700"/>
      <c r="CJ39" s="700"/>
      <c r="CK39" s="700"/>
      <c r="CL39" s="700"/>
      <c r="CM39" s="700"/>
      <c r="CN39" s="700"/>
      <c r="CO39" s="700"/>
      <c r="CP39" s="700"/>
      <c r="CQ39" s="701"/>
      <c r="CR39" s="665">
        <v>1881409</v>
      </c>
      <c r="CS39" s="676"/>
      <c r="CT39" s="676"/>
      <c r="CU39" s="676"/>
      <c r="CV39" s="676"/>
      <c r="CW39" s="676"/>
      <c r="CX39" s="676"/>
      <c r="CY39" s="677"/>
      <c r="CZ39" s="668">
        <v>3.4</v>
      </c>
      <c r="DA39" s="678"/>
      <c r="DB39" s="678"/>
      <c r="DC39" s="679"/>
      <c r="DD39" s="671">
        <v>1361998</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710"/>
    </row>
    <row r="40" spans="2:133" ht="11.25" customHeight="1" x14ac:dyDescent="0.2">
      <c r="B40" s="662" t="s">
        <v>342</v>
      </c>
      <c r="C40" s="663"/>
      <c r="D40" s="663"/>
      <c r="E40" s="663"/>
      <c r="F40" s="663"/>
      <c r="G40" s="663"/>
      <c r="H40" s="663"/>
      <c r="I40" s="663"/>
      <c r="J40" s="663"/>
      <c r="K40" s="663"/>
      <c r="L40" s="663"/>
      <c r="M40" s="663"/>
      <c r="N40" s="663"/>
      <c r="O40" s="663"/>
      <c r="P40" s="663"/>
      <c r="Q40" s="664"/>
      <c r="R40" s="665">
        <v>4504200</v>
      </c>
      <c r="S40" s="666"/>
      <c r="T40" s="666"/>
      <c r="U40" s="666"/>
      <c r="V40" s="666"/>
      <c r="W40" s="666"/>
      <c r="X40" s="666"/>
      <c r="Y40" s="667"/>
      <c r="Z40" s="692">
        <v>7.7</v>
      </c>
      <c r="AA40" s="692"/>
      <c r="AB40" s="692"/>
      <c r="AC40" s="692"/>
      <c r="AD40" s="693" t="s">
        <v>128</v>
      </c>
      <c r="AE40" s="693"/>
      <c r="AF40" s="693"/>
      <c r="AG40" s="693"/>
      <c r="AH40" s="693"/>
      <c r="AI40" s="693"/>
      <c r="AJ40" s="693"/>
      <c r="AK40" s="693"/>
      <c r="AL40" s="668" t="s">
        <v>128</v>
      </c>
      <c r="AM40" s="669"/>
      <c r="AN40" s="669"/>
      <c r="AO40" s="694"/>
      <c r="AQ40" s="705" t="s">
        <v>343</v>
      </c>
      <c r="AR40" s="706"/>
      <c r="AS40" s="706"/>
      <c r="AT40" s="706"/>
      <c r="AU40" s="706"/>
      <c r="AV40" s="706"/>
      <c r="AW40" s="706"/>
      <c r="AX40" s="706"/>
      <c r="AY40" s="707"/>
      <c r="AZ40" s="665" t="s">
        <v>128</v>
      </c>
      <c r="BA40" s="666"/>
      <c r="BB40" s="666"/>
      <c r="BC40" s="666"/>
      <c r="BD40" s="676"/>
      <c r="BE40" s="676"/>
      <c r="BF40" s="708"/>
      <c r="BG40" s="711" t="s">
        <v>344</v>
      </c>
      <c r="BH40" s="712"/>
      <c r="BI40" s="712"/>
      <c r="BJ40" s="712"/>
      <c r="BK40" s="712"/>
      <c r="BL40" s="364"/>
      <c r="BM40" s="700" t="s">
        <v>345</v>
      </c>
      <c r="BN40" s="700"/>
      <c r="BO40" s="700"/>
      <c r="BP40" s="700"/>
      <c r="BQ40" s="700"/>
      <c r="BR40" s="700"/>
      <c r="BS40" s="700"/>
      <c r="BT40" s="700"/>
      <c r="BU40" s="701"/>
      <c r="BV40" s="665">
        <v>73</v>
      </c>
      <c r="BW40" s="666"/>
      <c r="BX40" s="666"/>
      <c r="BY40" s="666"/>
      <c r="BZ40" s="666"/>
      <c r="CA40" s="666"/>
      <c r="CB40" s="709"/>
      <c r="CD40" s="699" t="s">
        <v>346</v>
      </c>
      <c r="CE40" s="700"/>
      <c r="CF40" s="700"/>
      <c r="CG40" s="700"/>
      <c r="CH40" s="700"/>
      <c r="CI40" s="700"/>
      <c r="CJ40" s="700"/>
      <c r="CK40" s="700"/>
      <c r="CL40" s="700"/>
      <c r="CM40" s="700"/>
      <c r="CN40" s="700"/>
      <c r="CO40" s="700"/>
      <c r="CP40" s="700"/>
      <c r="CQ40" s="701"/>
      <c r="CR40" s="665">
        <v>1061905</v>
      </c>
      <c r="CS40" s="666"/>
      <c r="CT40" s="666"/>
      <c r="CU40" s="666"/>
      <c r="CV40" s="666"/>
      <c r="CW40" s="666"/>
      <c r="CX40" s="666"/>
      <c r="CY40" s="667"/>
      <c r="CZ40" s="668">
        <v>1.9</v>
      </c>
      <c r="DA40" s="678"/>
      <c r="DB40" s="678"/>
      <c r="DC40" s="679"/>
      <c r="DD40" s="671">
        <v>455727</v>
      </c>
      <c r="DE40" s="666"/>
      <c r="DF40" s="666"/>
      <c r="DG40" s="666"/>
      <c r="DH40" s="666"/>
      <c r="DI40" s="666"/>
      <c r="DJ40" s="666"/>
      <c r="DK40" s="667"/>
      <c r="DL40" s="671" t="s">
        <v>128</v>
      </c>
      <c r="DM40" s="666"/>
      <c r="DN40" s="666"/>
      <c r="DO40" s="666"/>
      <c r="DP40" s="666"/>
      <c r="DQ40" s="666"/>
      <c r="DR40" s="666"/>
      <c r="DS40" s="666"/>
      <c r="DT40" s="666"/>
      <c r="DU40" s="666"/>
      <c r="DV40" s="667"/>
      <c r="DW40" s="668" t="s">
        <v>128</v>
      </c>
      <c r="DX40" s="678"/>
      <c r="DY40" s="678"/>
      <c r="DZ40" s="678"/>
      <c r="EA40" s="678"/>
      <c r="EB40" s="678"/>
      <c r="EC40" s="710"/>
    </row>
    <row r="41" spans="2:133" ht="11.25" customHeight="1" x14ac:dyDescent="0.2">
      <c r="B41" s="662" t="s">
        <v>347</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5" t="s">
        <v>348</v>
      </c>
      <c r="AR41" s="706"/>
      <c r="AS41" s="706"/>
      <c r="AT41" s="706"/>
      <c r="AU41" s="706"/>
      <c r="AV41" s="706"/>
      <c r="AW41" s="706"/>
      <c r="AX41" s="706"/>
      <c r="AY41" s="707"/>
      <c r="AZ41" s="665">
        <v>701039</v>
      </c>
      <c r="BA41" s="666"/>
      <c r="BB41" s="666"/>
      <c r="BC41" s="666"/>
      <c r="BD41" s="676"/>
      <c r="BE41" s="676"/>
      <c r="BF41" s="708"/>
      <c r="BG41" s="711"/>
      <c r="BH41" s="712"/>
      <c r="BI41" s="712"/>
      <c r="BJ41" s="712"/>
      <c r="BK41" s="712"/>
      <c r="BL41" s="364"/>
      <c r="BM41" s="700" t="s">
        <v>349</v>
      </c>
      <c r="BN41" s="700"/>
      <c r="BO41" s="700"/>
      <c r="BP41" s="700"/>
      <c r="BQ41" s="700"/>
      <c r="BR41" s="700"/>
      <c r="BS41" s="700"/>
      <c r="BT41" s="700"/>
      <c r="BU41" s="701"/>
      <c r="BV41" s="665" t="s">
        <v>128</v>
      </c>
      <c r="BW41" s="666"/>
      <c r="BX41" s="666"/>
      <c r="BY41" s="666"/>
      <c r="BZ41" s="666"/>
      <c r="CA41" s="666"/>
      <c r="CB41" s="709"/>
      <c r="CD41" s="699" t="s">
        <v>350</v>
      </c>
      <c r="CE41" s="700"/>
      <c r="CF41" s="700"/>
      <c r="CG41" s="700"/>
      <c r="CH41" s="700"/>
      <c r="CI41" s="700"/>
      <c r="CJ41" s="700"/>
      <c r="CK41" s="700"/>
      <c r="CL41" s="700"/>
      <c r="CM41" s="700"/>
      <c r="CN41" s="700"/>
      <c r="CO41" s="700"/>
      <c r="CP41" s="700"/>
      <c r="CQ41" s="701"/>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351</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02" t="s">
        <v>352</v>
      </c>
      <c r="AR42" s="703"/>
      <c r="AS42" s="703"/>
      <c r="AT42" s="703"/>
      <c r="AU42" s="703"/>
      <c r="AV42" s="703"/>
      <c r="AW42" s="703"/>
      <c r="AX42" s="703"/>
      <c r="AY42" s="704"/>
      <c r="AZ42" s="645">
        <v>2898743</v>
      </c>
      <c r="BA42" s="680"/>
      <c r="BB42" s="680"/>
      <c r="BC42" s="680"/>
      <c r="BD42" s="646"/>
      <c r="BE42" s="646"/>
      <c r="BF42" s="695"/>
      <c r="BG42" s="713"/>
      <c r="BH42" s="714"/>
      <c r="BI42" s="714"/>
      <c r="BJ42" s="714"/>
      <c r="BK42" s="714"/>
      <c r="BL42" s="365"/>
      <c r="BM42" s="696" t="s">
        <v>353</v>
      </c>
      <c r="BN42" s="696"/>
      <c r="BO42" s="696"/>
      <c r="BP42" s="696"/>
      <c r="BQ42" s="696"/>
      <c r="BR42" s="696"/>
      <c r="BS42" s="696"/>
      <c r="BT42" s="696"/>
      <c r="BU42" s="697"/>
      <c r="BV42" s="645">
        <v>364</v>
      </c>
      <c r="BW42" s="680"/>
      <c r="BX42" s="680"/>
      <c r="BY42" s="680"/>
      <c r="BZ42" s="680"/>
      <c r="CA42" s="680"/>
      <c r="CB42" s="698"/>
      <c r="CD42" s="662" t="s">
        <v>354</v>
      </c>
      <c r="CE42" s="663"/>
      <c r="CF42" s="663"/>
      <c r="CG42" s="663"/>
      <c r="CH42" s="663"/>
      <c r="CI42" s="663"/>
      <c r="CJ42" s="663"/>
      <c r="CK42" s="663"/>
      <c r="CL42" s="663"/>
      <c r="CM42" s="663"/>
      <c r="CN42" s="663"/>
      <c r="CO42" s="663"/>
      <c r="CP42" s="663"/>
      <c r="CQ42" s="664"/>
      <c r="CR42" s="665">
        <v>5672214</v>
      </c>
      <c r="CS42" s="676"/>
      <c r="CT42" s="676"/>
      <c r="CU42" s="676"/>
      <c r="CV42" s="676"/>
      <c r="CW42" s="676"/>
      <c r="CX42" s="676"/>
      <c r="CY42" s="677"/>
      <c r="CZ42" s="668">
        <v>10.1</v>
      </c>
      <c r="DA42" s="678"/>
      <c r="DB42" s="678"/>
      <c r="DC42" s="679"/>
      <c r="DD42" s="671">
        <v>500825</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355</v>
      </c>
      <c r="C43" s="663"/>
      <c r="D43" s="663"/>
      <c r="E43" s="663"/>
      <c r="F43" s="663"/>
      <c r="G43" s="663"/>
      <c r="H43" s="663"/>
      <c r="I43" s="663"/>
      <c r="J43" s="663"/>
      <c r="K43" s="663"/>
      <c r="L43" s="663"/>
      <c r="M43" s="663"/>
      <c r="N43" s="663"/>
      <c r="O43" s="663"/>
      <c r="P43" s="663"/>
      <c r="Q43" s="664"/>
      <c r="R43" s="665">
        <v>1100600</v>
      </c>
      <c r="S43" s="666"/>
      <c r="T43" s="666"/>
      <c r="U43" s="666"/>
      <c r="V43" s="666"/>
      <c r="W43" s="666"/>
      <c r="X43" s="666"/>
      <c r="Y43" s="667"/>
      <c r="Z43" s="692">
        <v>1.9</v>
      </c>
      <c r="AA43" s="692"/>
      <c r="AB43" s="692"/>
      <c r="AC43" s="692"/>
      <c r="AD43" s="693" t="s">
        <v>128</v>
      </c>
      <c r="AE43" s="693"/>
      <c r="AF43" s="693"/>
      <c r="AG43" s="693"/>
      <c r="AH43" s="693"/>
      <c r="AI43" s="693"/>
      <c r="AJ43" s="693"/>
      <c r="AK43" s="693"/>
      <c r="AL43" s="668" t="s">
        <v>128</v>
      </c>
      <c r="AM43" s="669"/>
      <c r="AN43" s="669"/>
      <c r="AO43" s="694"/>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t="s">
        <v>128</v>
      </c>
      <c r="CS43" s="676"/>
      <c r="CT43" s="676"/>
      <c r="CU43" s="676"/>
      <c r="CV43" s="676"/>
      <c r="CW43" s="676"/>
      <c r="CX43" s="676"/>
      <c r="CY43" s="677"/>
      <c r="CZ43" s="668" t="s">
        <v>128</v>
      </c>
      <c r="DA43" s="678"/>
      <c r="DB43" s="678"/>
      <c r="DC43" s="679"/>
      <c r="DD43" s="671" t="s">
        <v>128</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357</v>
      </c>
      <c r="C44" s="643"/>
      <c r="D44" s="643"/>
      <c r="E44" s="643"/>
      <c r="F44" s="643"/>
      <c r="G44" s="643"/>
      <c r="H44" s="643"/>
      <c r="I44" s="643"/>
      <c r="J44" s="643"/>
      <c r="K44" s="643"/>
      <c r="L44" s="643"/>
      <c r="M44" s="643"/>
      <c r="N44" s="643"/>
      <c r="O44" s="643"/>
      <c r="P44" s="643"/>
      <c r="Q44" s="644"/>
      <c r="R44" s="645">
        <v>58733269</v>
      </c>
      <c r="S44" s="680"/>
      <c r="T44" s="680"/>
      <c r="U44" s="680"/>
      <c r="V44" s="680"/>
      <c r="W44" s="680"/>
      <c r="X44" s="680"/>
      <c r="Y44" s="681"/>
      <c r="Z44" s="682">
        <v>100</v>
      </c>
      <c r="AA44" s="682"/>
      <c r="AB44" s="682"/>
      <c r="AC44" s="682"/>
      <c r="AD44" s="683">
        <v>28625333</v>
      </c>
      <c r="AE44" s="683"/>
      <c r="AF44" s="683"/>
      <c r="AG44" s="683"/>
      <c r="AH44" s="683"/>
      <c r="AI44" s="683"/>
      <c r="AJ44" s="683"/>
      <c r="AK44" s="683"/>
      <c r="AL44" s="648">
        <v>100</v>
      </c>
      <c r="AM44" s="684"/>
      <c r="AN44" s="684"/>
      <c r="AO44" s="685"/>
      <c r="CD44" s="686" t="s">
        <v>304</v>
      </c>
      <c r="CE44" s="687"/>
      <c r="CF44" s="662" t="s">
        <v>358</v>
      </c>
      <c r="CG44" s="663"/>
      <c r="CH44" s="663"/>
      <c r="CI44" s="663"/>
      <c r="CJ44" s="663"/>
      <c r="CK44" s="663"/>
      <c r="CL44" s="663"/>
      <c r="CM44" s="663"/>
      <c r="CN44" s="663"/>
      <c r="CO44" s="663"/>
      <c r="CP44" s="663"/>
      <c r="CQ44" s="664"/>
      <c r="CR44" s="665">
        <v>5653394</v>
      </c>
      <c r="CS44" s="666"/>
      <c r="CT44" s="666"/>
      <c r="CU44" s="666"/>
      <c r="CV44" s="666"/>
      <c r="CW44" s="666"/>
      <c r="CX44" s="666"/>
      <c r="CY44" s="667"/>
      <c r="CZ44" s="668">
        <v>10.1</v>
      </c>
      <c r="DA44" s="669"/>
      <c r="DB44" s="669"/>
      <c r="DC44" s="670"/>
      <c r="DD44" s="671">
        <v>500825</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359</v>
      </c>
      <c r="CG45" s="663"/>
      <c r="CH45" s="663"/>
      <c r="CI45" s="663"/>
      <c r="CJ45" s="663"/>
      <c r="CK45" s="663"/>
      <c r="CL45" s="663"/>
      <c r="CM45" s="663"/>
      <c r="CN45" s="663"/>
      <c r="CO45" s="663"/>
      <c r="CP45" s="663"/>
      <c r="CQ45" s="664"/>
      <c r="CR45" s="665">
        <v>3117727</v>
      </c>
      <c r="CS45" s="676"/>
      <c r="CT45" s="676"/>
      <c r="CU45" s="676"/>
      <c r="CV45" s="676"/>
      <c r="CW45" s="676"/>
      <c r="CX45" s="676"/>
      <c r="CY45" s="677"/>
      <c r="CZ45" s="668">
        <v>5.6</v>
      </c>
      <c r="DA45" s="678"/>
      <c r="DB45" s="678"/>
      <c r="DC45" s="679"/>
      <c r="DD45" s="671">
        <v>112133</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361</v>
      </c>
      <c r="CG46" s="663"/>
      <c r="CH46" s="663"/>
      <c r="CI46" s="663"/>
      <c r="CJ46" s="663"/>
      <c r="CK46" s="663"/>
      <c r="CL46" s="663"/>
      <c r="CM46" s="663"/>
      <c r="CN46" s="663"/>
      <c r="CO46" s="663"/>
      <c r="CP46" s="663"/>
      <c r="CQ46" s="664"/>
      <c r="CR46" s="665">
        <v>2313829</v>
      </c>
      <c r="CS46" s="666"/>
      <c r="CT46" s="666"/>
      <c r="CU46" s="666"/>
      <c r="CV46" s="666"/>
      <c r="CW46" s="666"/>
      <c r="CX46" s="666"/>
      <c r="CY46" s="667"/>
      <c r="CZ46" s="668">
        <v>4.0999999999999996</v>
      </c>
      <c r="DA46" s="669"/>
      <c r="DB46" s="669"/>
      <c r="DC46" s="670"/>
      <c r="DD46" s="671">
        <v>375154</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363</v>
      </c>
      <c r="CG47" s="663"/>
      <c r="CH47" s="663"/>
      <c r="CI47" s="663"/>
      <c r="CJ47" s="663"/>
      <c r="CK47" s="663"/>
      <c r="CL47" s="663"/>
      <c r="CM47" s="663"/>
      <c r="CN47" s="663"/>
      <c r="CO47" s="663"/>
      <c r="CP47" s="663"/>
      <c r="CQ47" s="664"/>
      <c r="CR47" s="665">
        <v>18820</v>
      </c>
      <c r="CS47" s="676"/>
      <c r="CT47" s="676"/>
      <c r="CU47" s="676"/>
      <c r="CV47" s="676"/>
      <c r="CW47" s="676"/>
      <c r="CX47" s="676"/>
      <c r="CY47" s="677"/>
      <c r="CZ47" s="668">
        <v>0</v>
      </c>
      <c r="DA47" s="678"/>
      <c r="DB47" s="678"/>
      <c r="DC47" s="679"/>
      <c r="DD47" s="671" t="s">
        <v>128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365</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366</v>
      </c>
      <c r="CE49" s="643"/>
      <c r="CF49" s="643"/>
      <c r="CG49" s="643"/>
      <c r="CH49" s="643"/>
      <c r="CI49" s="643"/>
      <c r="CJ49" s="643"/>
      <c r="CK49" s="643"/>
      <c r="CL49" s="643"/>
      <c r="CM49" s="643"/>
      <c r="CN49" s="643"/>
      <c r="CO49" s="643"/>
      <c r="CP49" s="643"/>
      <c r="CQ49" s="644"/>
      <c r="CR49" s="645">
        <v>55977366</v>
      </c>
      <c r="CS49" s="646"/>
      <c r="CT49" s="646"/>
      <c r="CU49" s="646"/>
      <c r="CV49" s="646"/>
      <c r="CW49" s="646"/>
      <c r="CX49" s="646"/>
      <c r="CY49" s="647"/>
      <c r="CZ49" s="648">
        <v>100</v>
      </c>
      <c r="DA49" s="649"/>
      <c r="DB49" s="649"/>
      <c r="DC49" s="650"/>
      <c r="DD49" s="651">
        <v>31992742</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5JPDCEBxfWlqPE1yd7MhiFfIJrNvxPyymSqOCgZNXOxGzU3dOwZeZwx8gKeBitBWgXifEO85aUHczTsq1/p0g==" saltValue="9yzQDaL78yvNhCcEo7wtK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389</v>
      </c>
      <c r="C7" s="815"/>
      <c r="D7" s="815"/>
      <c r="E7" s="815"/>
      <c r="F7" s="815"/>
      <c r="G7" s="815"/>
      <c r="H7" s="815"/>
      <c r="I7" s="815"/>
      <c r="J7" s="815"/>
      <c r="K7" s="815"/>
      <c r="L7" s="815"/>
      <c r="M7" s="815"/>
      <c r="N7" s="815"/>
      <c r="O7" s="815"/>
      <c r="P7" s="816"/>
      <c r="Q7" s="817">
        <v>58733</v>
      </c>
      <c r="R7" s="818"/>
      <c r="S7" s="818"/>
      <c r="T7" s="818"/>
      <c r="U7" s="818"/>
      <c r="V7" s="818">
        <v>55977</v>
      </c>
      <c r="W7" s="818"/>
      <c r="X7" s="818"/>
      <c r="Y7" s="818"/>
      <c r="Z7" s="818"/>
      <c r="AA7" s="818">
        <v>2756</v>
      </c>
      <c r="AB7" s="818"/>
      <c r="AC7" s="818"/>
      <c r="AD7" s="818"/>
      <c r="AE7" s="819"/>
      <c r="AF7" s="820">
        <v>2109</v>
      </c>
      <c r="AG7" s="821"/>
      <c r="AH7" s="821"/>
      <c r="AI7" s="821"/>
      <c r="AJ7" s="822"/>
      <c r="AK7" s="823">
        <v>528</v>
      </c>
      <c r="AL7" s="824"/>
      <c r="AM7" s="824"/>
      <c r="AN7" s="824"/>
      <c r="AO7" s="824"/>
      <c r="AP7" s="824">
        <v>55972</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581</v>
      </c>
      <c r="BT7" s="812"/>
      <c r="BU7" s="812"/>
      <c r="BV7" s="812"/>
      <c r="BW7" s="812"/>
      <c r="BX7" s="812"/>
      <c r="BY7" s="812"/>
      <c r="BZ7" s="812"/>
      <c r="CA7" s="812"/>
      <c r="CB7" s="812"/>
      <c r="CC7" s="812"/>
      <c r="CD7" s="812"/>
      <c r="CE7" s="812"/>
      <c r="CF7" s="812"/>
      <c r="CG7" s="827"/>
      <c r="CH7" s="808">
        <v>-22</v>
      </c>
      <c r="CI7" s="809"/>
      <c r="CJ7" s="809"/>
      <c r="CK7" s="809"/>
      <c r="CL7" s="810"/>
      <c r="CM7" s="808">
        <v>110</v>
      </c>
      <c r="CN7" s="809"/>
      <c r="CO7" s="809"/>
      <c r="CP7" s="809"/>
      <c r="CQ7" s="810"/>
      <c r="CR7" s="808">
        <v>317</v>
      </c>
      <c r="CS7" s="809"/>
      <c r="CT7" s="809"/>
      <c r="CU7" s="809"/>
      <c r="CV7" s="810"/>
      <c r="CW7" s="808">
        <v>9</v>
      </c>
      <c r="CX7" s="809"/>
      <c r="CY7" s="809"/>
      <c r="CZ7" s="809"/>
      <c r="DA7" s="810"/>
      <c r="DB7" s="808" t="s">
        <v>580</v>
      </c>
      <c r="DC7" s="809"/>
      <c r="DD7" s="809"/>
      <c r="DE7" s="809"/>
      <c r="DF7" s="810"/>
      <c r="DG7" s="808" t="s">
        <v>580</v>
      </c>
      <c r="DH7" s="809"/>
      <c r="DI7" s="809"/>
      <c r="DJ7" s="809"/>
      <c r="DK7" s="810"/>
      <c r="DL7" s="808" t="s">
        <v>580</v>
      </c>
      <c r="DM7" s="809"/>
      <c r="DN7" s="809"/>
      <c r="DO7" s="809"/>
      <c r="DP7" s="810"/>
      <c r="DQ7" s="808" t="s">
        <v>580</v>
      </c>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582</v>
      </c>
      <c r="BT8" s="839"/>
      <c r="BU8" s="839"/>
      <c r="BV8" s="839"/>
      <c r="BW8" s="839"/>
      <c r="BX8" s="839"/>
      <c r="BY8" s="839"/>
      <c r="BZ8" s="839"/>
      <c r="CA8" s="839"/>
      <c r="CB8" s="839"/>
      <c r="CC8" s="839"/>
      <c r="CD8" s="839"/>
      <c r="CE8" s="839"/>
      <c r="CF8" s="839"/>
      <c r="CG8" s="840"/>
      <c r="CH8" s="841">
        <v>3</v>
      </c>
      <c r="CI8" s="842"/>
      <c r="CJ8" s="842"/>
      <c r="CK8" s="842"/>
      <c r="CL8" s="843"/>
      <c r="CM8" s="841">
        <v>58</v>
      </c>
      <c r="CN8" s="842"/>
      <c r="CO8" s="842"/>
      <c r="CP8" s="842"/>
      <c r="CQ8" s="843"/>
      <c r="CR8" s="841">
        <v>77</v>
      </c>
      <c r="CS8" s="842"/>
      <c r="CT8" s="842"/>
      <c r="CU8" s="842"/>
      <c r="CV8" s="843"/>
      <c r="CW8" s="841">
        <v>30</v>
      </c>
      <c r="CX8" s="842"/>
      <c r="CY8" s="842"/>
      <c r="CZ8" s="842"/>
      <c r="DA8" s="843"/>
      <c r="DB8" s="841" t="s">
        <v>580</v>
      </c>
      <c r="DC8" s="842"/>
      <c r="DD8" s="842"/>
      <c r="DE8" s="842"/>
      <c r="DF8" s="843"/>
      <c r="DG8" s="841" t="s">
        <v>580</v>
      </c>
      <c r="DH8" s="842"/>
      <c r="DI8" s="842"/>
      <c r="DJ8" s="842"/>
      <c r="DK8" s="843"/>
      <c r="DL8" s="841" t="s">
        <v>580</v>
      </c>
      <c r="DM8" s="842"/>
      <c r="DN8" s="842"/>
      <c r="DO8" s="842"/>
      <c r="DP8" s="843"/>
      <c r="DQ8" s="841" t="s">
        <v>580</v>
      </c>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583</v>
      </c>
      <c r="BT9" s="839"/>
      <c r="BU9" s="839"/>
      <c r="BV9" s="839"/>
      <c r="BW9" s="839"/>
      <c r="BX9" s="839"/>
      <c r="BY9" s="839"/>
      <c r="BZ9" s="839"/>
      <c r="CA9" s="839"/>
      <c r="CB9" s="839"/>
      <c r="CC9" s="839"/>
      <c r="CD9" s="839"/>
      <c r="CE9" s="839"/>
      <c r="CF9" s="839"/>
      <c r="CG9" s="840"/>
      <c r="CH9" s="841">
        <v>4</v>
      </c>
      <c r="CI9" s="842"/>
      <c r="CJ9" s="842"/>
      <c r="CK9" s="842"/>
      <c r="CL9" s="843"/>
      <c r="CM9" s="841">
        <v>81</v>
      </c>
      <c r="CN9" s="842"/>
      <c r="CO9" s="842"/>
      <c r="CP9" s="842"/>
      <c r="CQ9" s="843"/>
      <c r="CR9" s="841">
        <v>40</v>
      </c>
      <c r="CS9" s="842"/>
      <c r="CT9" s="842"/>
      <c r="CU9" s="842"/>
      <c r="CV9" s="843"/>
      <c r="CW9" s="841">
        <v>28</v>
      </c>
      <c r="CX9" s="842"/>
      <c r="CY9" s="842"/>
      <c r="CZ9" s="842"/>
      <c r="DA9" s="843"/>
      <c r="DB9" s="841" t="s">
        <v>580</v>
      </c>
      <c r="DC9" s="842"/>
      <c r="DD9" s="842"/>
      <c r="DE9" s="842"/>
      <c r="DF9" s="843"/>
      <c r="DG9" s="841" t="s">
        <v>580</v>
      </c>
      <c r="DH9" s="842"/>
      <c r="DI9" s="842"/>
      <c r="DJ9" s="842"/>
      <c r="DK9" s="843"/>
      <c r="DL9" s="841" t="s">
        <v>580</v>
      </c>
      <c r="DM9" s="842"/>
      <c r="DN9" s="842"/>
      <c r="DO9" s="842"/>
      <c r="DP9" s="843"/>
      <c r="DQ9" s="841" t="s">
        <v>580</v>
      </c>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584</v>
      </c>
      <c r="BT10" s="839"/>
      <c r="BU10" s="839"/>
      <c r="BV10" s="839"/>
      <c r="BW10" s="839"/>
      <c r="BX10" s="839"/>
      <c r="BY10" s="839"/>
      <c r="BZ10" s="839"/>
      <c r="CA10" s="839"/>
      <c r="CB10" s="839"/>
      <c r="CC10" s="839"/>
      <c r="CD10" s="839"/>
      <c r="CE10" s="839"/>
      <c r="CF10" s="839"/>
      <c r="CG10" s="840"/>
      <c r="CH10" s="841">
        <v>17</v>
      </c>
      <c r="CI10" s="842"/>
      <c r="CJ10" s="842"/>
      <c r="CK10" s="842"/>
      <c r="CL10" s="843"/>
      <c r="CM10" s="841">
        <v>440</v>
      </c>
      <c r="CN10" s="842"/>
      <c r="CO10" s="842"/>
      <c r="CP10" s="842"/>
      <c r="CQ10" s="843"/>
      <c r="CR10" s="841">
        <v>71</v>
      </c>
      <c r="CS10" s="842"/>
      <c r="CT10" s="842"/>
      <c r="CU10" s="842"/>
      <c r="CV10" s="843"/>
      <c r="CW10" s="841">
        <v>1</v>
      </c>
      <c r="CX10" s="842"/>
      <c r="CY10" s="842"/>
      <c r="CZ10" s="842"/>
      <c r="DA10" s="843"/>
      <c r="DB10" s="841" t="s">
        <v>580</v>
      </c>
      <c r="DC10" s="842"/>
      <c r="DD10" s="842"/>
      <c r="DE10" s="842"/>
      <c r="DF10" s="843"/>
      <c r="DG10" s="841" t="s">
        <v>580</v>
      </c>
      <c r="DH10" s="842"/>
      <c r="DI10" s="842"/>
      <c r="DJ10" s="842"/>
      <c r="DK10" s="843"/>
      <c r="DL10" s="841" t="s">
        <v>580</v>
      </c>
      <c r="DM10" s="842"/>
      <c r="DN10" s="842"/>
      <c r="DO10" s="842"/>
      <c r="DP10" s="843"/>
      <c r="DQ10" s="841" t="s">
        <v>580</v>
      </c>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585</v>
      </c>
      <c r="BT11" s="839"/>
      <c r="BU11" s="839"/>
      <c r="BV11" s="839"/>
      <c r="BW11" s="839"/>
      <c r="BX11" s="839"/>
      <c r="BY11" s="839"/>
      <c r="BZ11" s="839"/>
      <c r="CA11" s="839"/>
      <c r="CB11" s="839"/>
      <c r="CC11" s="839"/>
      <c r="CD11" s="839"/>
      <c r="CE11" s="839"/>
      <c r="CF11" s="839"/>
      <c r="CG11" s="840"/>
      <c r="CH11" s="841">
        <v>1</v>
      </c>
      <c r="CI11" s="842"/>
      <c r="CJ11" s="842"/>
      <c r="CK11" s="842"/>
      <c r="CL11" s="843"/>
      <c r="CM11" s="841">
        <v>6</v>
      </c>
      <c r="CN11" s="842"/>
      <c r="CO11" s="842"/>
      <c r="CP11" s="842"/>
      <c r="CQ11" s="843"/>
      <c r="CR11" s="841">
        <v>5</v>
      </c>
      <c r="CS11" s="842"/>
      <c r="CT11" s="842"/>
      <c r="CU11" s="842"/>
      <c r="CV11" s="843"/>
      <c r="CW11" s="841" t="s">
        <v>580</v>
      </c>
      <c r="CX11" s="842"/>
      <c r="CY11" s="842"/>
      <c r="CZ11" s="842"/>
      <c r="DA11" s="843"/>
      <c r="DB11" s="841" t="s">
        <v>580</v>
      </c>
      <c r="DC11" s="842"/>
      <c r="DD11" s="842"/>
      <c r="DE11" s="842"/>
      <c r="DF11" s="843"/>
      <c r="DG11" s="841" t="s">
        <v>580</v>
      </c>
      <c r="DH11" s="842"/>
      <c r="DI11" s="842"/>
      <c r="DJ11" s="842"/>
      <c r="DK11" s="843"/>
      <c r="DL11" s="841" t="s">
        <v>580</v>
      </c>
      <c r="DM11" s="842"/>
      <c r="DN11" s="842"/>
      <c r="DO11" s="842"/>
      <c r="DP11" s="843"/>
      <c r="DQ11" s="841" t="s">
        <v>580</v>
      </c>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t="s">
        <v>586</v>
      </c>
      <c r="BT12" s="839"/>
      <c r="BU12" s="839"/>
      <c r="BV12" s="839"/>
      <c r="BW12" s="839"/>
      <c r="BX12" s="839"/>
      <c r="BY12" s="839"/>
      <c r="BZ12" s="839"/>
      <c r="CA12" s="839"/>
      <c r="CB12" s="839"/>
      <c r="CC12" s="839"/>
      <c r="CD12" s="839"/>
      <c r="CE12" s="839"/>
      <c r="CF12" s="839"/>
      <c r="CG12" s="840"/>
      <c r="CH12" s="841">
        <v>1</v>
      </c>
      <c r="CI12" s="842"/>
      <c r="CJ12" s="842"/>
      <c r="CK12" s="842"/>
      <c r="CL12" s="843"/>
      <c r="CM12" s="841">
        <v>240</v>
      </c>
      <c r="CN12" s="842"/>
      <c r="CO12" s="842"/>
      <c r="CP12" s="842"/>
      <c r="CQ12" s="843"/>
      <c r="CR12" s="841">
        <v>174</v>
      </c>
      <c r="CS12" s="842"/>
      <c r="CT12" s="842"/>
      <c r="CU12" s="842"/>
      <c r="CV12" s="843"/>
      <c r="CW12" s="841" t="s">
        <v>580</v>
      </c>
      <c r="CX12" s="842"/>
      <c r="CY12" s="842"/>
      <c r="CZ12" s="842"/>
      <c r="DA12" s="843"/>
      <c r="DB12" s="841" t="s">
        <v>580</v>
      </c>
      <c r="DC12" s="842"/>
      <c r="DD12" s="842"/>
      <c r="DE12" s="842"/>
      <c r="DF12" s="843"/>
      <c r="DG12" s="841" t="s">
        <v>580</v>
      </c>
      <c r="DH12" s="842"/>
      <c r="DI12" s="842"/>
      <c r="DJ12" s="842"/>
      <c r="DK12" s="843"/>
      <c r="DL12" s="841" t="s">
        <v>580</v>
      </c>
      <c r="DM12" s="842"/>
      <c r="DN12" s="842"/>
      <c r="DO12" s="842"/>
      <c r="DP12" s="843"/>
      <c r="DQ12" s="841" t="s">
        <v>580</v>
      </c>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t="s">
        <v>587</v>
      </c>
      <c r="BT13" s="839"/>
      <c r="BU13" s="839"/>
      <c r="BV13" s="839"/>
      <c r="BW13" s="839"/>
      <c r="BX13" s="839"/>
      <c r="BY13" s="839"/>
      <c r="BZ13" s="839"/>
      <c r="CA13" s="839"/>
      <c r="CB13" s="839"/>
      <c r="CC13" s="839"/>
      <c r="CD13" s="839"/>
      <c r="CE13" s="839"/>
      <c r="CF13" s="839"/>
      <c r="CG13" s="840"/>
      <c r="CH13" s="841">
        <v>-8</v>
      </c>
      <c r="CI13" s="842"/>
      <c r="CJ13" s="842"/>
      <c r="CK13" s="842"/>
      <c r="CL13" s="843"/>
      <c r="CM13" s="841">
        <v>47</v>
      </c>
      <c r="CN13" s="842"/>
      <c r="CO13" s="842"/>
      <c r="CP13" s="842"/>
      <c r="CQ13" s="843"/>
      <c r="CR13" s="841">
        <v>10</v>
      </c>
      <c r="CS13" s="842"/>
      <c r="CT13" s="842"/>
      <c r="CU13" s="842"/>
      <c r="CV13" s="843"/>
      <c r="CW13" s="841">
        <v>0</v>
      </c>
      <c r="CX13" s="842"/>
      <c r="CY13" s="842"/>
      <c r="CZ13" s="842"/>
      <c r="DA13" s="843"/>
      <c r="DB13" s="841" t="s">
        <v>580</v>
      </c>
      <c r="DC13" s="842"/>
      <c r="DD13" s="842"/>
      <c r="DE13" s="842"/>
      <c r="DF13" s="843"/>
      <c r="DG13" s="841" t="s">
        <v>580</v>
      </c>
      <c r="DH13" s="842"/>
      <c r="DI13" s="842"/>
      <c r="DJ13" s="842"/>
      <c r="DK13" s="843"/>
      <c r="DL13" s="841" t="s">
        <v>580</v>
      </c>
      <c r="DM13" s="842"/>
      <c r="DN13" s="842"/>
      <c r="DO13" s="842"/>
      <c r="DP13" s="843"/>
      <c r="DQ13" s="841" t="s">
        <v>580</v>
      </c>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t="s">
        <v>588</v>
      </c>
      <c r="BT14" s="839"/>
      <c r="BU14" s="839"/>
      <c r="BV14" s="839"/>
      <c r="BW14" s="839"/>
      <c r="BX14" s="839"/>
      <c r="BY14" s="839"/>
      <c r="BZ14" s="839"/>
      <c r="CA14" s="839"/>
      <c r="CB14" s="839"/>
      <c r="CC14" s="839"/>
      <c r="CD14" s="839"/>
      <c r="CE14" s="839"/>
      <c r="CF14" s="839"/>
      <c r="CG14" s="840"/>
      <c r="CH14" s="841">
        <v>0</v>
      </c>
      <c r="CI14" s="842"/>
      <c r="CJ14" s="842"/>
      <c r="CK14" s="842"/>
      <c r="CL14" s="843"/>
      <c r="CM14" s="841">
        <v>6</v>
      </c>
      <c r="CN14" s="842"/>
      <c r="CO14" s="842"/>
      <c r="CP14" s="842"/>
      <c r="CQ14" s="843"/>
      <c r="CR14" s="841">
        <v>2</v>
      </c>
      <c r="CS14" s="842"/>
      <c r="CT14" s="842"/>
      <c r="CU14" s="842"/>
      <c r="CV14" s="843"/>
      <c r="CW14" s="841">
        <v>2</v>
      </c>
      <c r="CX14" s="842"/>
      <c r="CY14" s="842"/>
      <c r="CZ14" s="842"/>
      <c r="DA14" s="843"/>
      <c r="DB14" s="841" t="s">
        <v>580</v>
      </c>
      <c r="DC14" s="842"/>
      <c r="DD14" s="842"/>
      <c r="DE14" s="842"/>
      <c r="DF14" s="843"/>
      <c r="DG14" s="841" t="s">
        <v>580</v>
      </c>
      <c r="DH14" s="842"/>
      <c r="DI14" s="842"/>
      <c r="DJ14" s="842"/>
      <c r="DK14" s="843"/>
      <c r="DL14" s="841" t="s">
        <v>580</v>
      </c>
      <c r="DM14" s="842"/>
      <c r="DN14" s="842"/>
      <c r="DO14" s="842"/>
      <c r="DP14" s="843"/>
      <c r="DQ14" s="841" t="s">
        <v>580</v>
      </c>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t="s">
        <v>589</v>
      </c>
      <c r="BT15" s="839"/>
      <c r="BU15" s="839"/>
      <c r="BV15" s="839"/>
      <c r="BW15" s="839"/>
      <c r="BX15" s="839"/>
      <c r="BY15" s="839"/>
      <c r="BZ15" s="839"/>
      <c r="CA15" s="839"/>
      <c r="CB15" s="839"/>
      <c r="CC15" s="839"/>
      <c r="CD15" s="839"/>
      <c r="CE15" s="839"/>
      <c r="CF15" s="839"/>
      <c r="CG15" s="840"/>
      <c r="CH15" s="841">
        <v>11</v>
      </c>
      <c r="CI15" s="842"/>
      <c r="CJ15" s="842"/>
      <c r="CK15" s="842"/>
      <c r="CL15" s="843"/>
      <c r="CM15" s="841">
        <v>496</v>
      </c>
      <c r="CN15" s="842"/>
      <c r="CO15" s="842"/>
      <c r="CP15" s="842"/>
      <c r="CQ15" s="843"/>
      <c r="CR15" s="841">
        <v>9</v>
      </c>
      <c r="CS15" s="842"/>
      <c r="CT15" s="842"/>
      <c r="CU15" s="842"/>
      <c r="CV15" s="843"/>
      <c r="CW15" s="841">
        <v>0</v>
      </c>
      <c r="CX15" s="842"/>
      <c r="CY15" s="842"/>
      <c r="CZ15" s="842"/>
      <c r="DA15" s="843"/>
      <c r="DB15" s="841" t="s">
        <v>580</v>
      </c>
      <c r="DC15" s="842"/>
      <c r="DD15" s="842"/>
      <c r="DE15" s="842"/>
      <c r="DF15" s="843"/>
      <c r="DG15" s="841" t="s">
        <v>580</v>
      </c>
      <c r="DH15" s="842"/>
      <c r="DI15" s="842"/>
      <c r="DJ15" s="842"/>
      <c r="DK15" s="843"/>
      <c r="DL15" s="841" t="s">
        <v>580</v>
      </c>
      <c r="DM15" s="842"/>
      <c r="DN15" s="842"/>
      <c r="DO15" s="842"/>
      <c r="DP15" s="843"/>
      <c r="DQ15" s="841" t="s">
        <v>580</v>
      </c>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391</v>
      </c>
      <c r="B23" s="854" t="s">
        <v>392</v>
      </c>
      <c r="C23" s="855"/>
      <c r="D23" s="855"/>
      <c r="E23" s="855"/>
      <c r="F23" s="855"/>
      <c r="G23" s="855"/>
      <c r="H23" s="855"/>
      <c r="I23" s="855"/>
      <c r="J23" s="855"/>
      <c r="K23" s="855"/>
      <c r="L23" s="855"/>
      <c r="M23" s="855"/>
      <c r="N23" s="855"/>
      <c r="O23" s="855"/>
      <c r="P23" s="856"/>
      <c r="Q23" s="857">
        <v>58733</v>
      </c>
      <c r="R23" s="858"/>
      <c r="S23" s="858"/>
      <c r="T23" s="858"/>
      <c r="U23" s="858"/>
      <c r="V23" s="858">
        <v>55977</v>
      </c>
      <c r="W23" s="858"/>
      <c r="X23" s="858"/>
      <c r="Y23" s="858"/>
      <c r="Z23" s="858"/>
      <c r="AA23" s="858">
        <v>2756</v>
      </c>
      <c r="AB23" s="858"/>
      <c r="AC23" s="858"/>
      <c r="AD23" s="858"/>
      <c r="AE23" s="859"/>
      <c r="AF23" s="860">
        <v>2109</v>
      </c>
      <c r="AG23" s="858"/>
      <c r="AH23" s="858"/>
      <c r="AI23" s="858"/>
      <c r="AJ23" s="861"/>
      <c r="AK23" s="862"/>
      <c r="AL23" s="863"/>
      <c r="AM23" s="863"/>
      <c r="AN23" s="863"/>
      <c r="AO23" s="863"/>
      <c r="AP23" s="858">
        <v>55972</v>
      </c>
      <c r="AQ23" s="858"/>
      <c r="AR23" s="858"/>
      <c r="AS23" s="858"/>
      <c r="AT23" s="858"/>
      <c r="AU23" s="874"/>
      <c r="AV23" s="874"/>
      <c r="AW23" s="874"/>
      <c r="AX23" s="874"/>
      <c r="AY23" s="875"/>
      <c r="AZ23" s="876" t="s">
        <v>393</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372</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404</v>
      </c>
      <c r="C28" s="815"/>
      <c r="D28" s="815"/>
      <c r="E28" s="815"/>
      <c r="F28" s="815"/>
      <c r="G28" s="815"/>
      <c r="H28" s="815"/>
      <c r="I28" s="815"/>
      <c r="J28" s="815"/>
      <c r="K28" s="815"/>
      <c r="L28" s="815"/>
      <c r="M28" s="815"/>
      <c r="N28" s="815"/>
      <c r="O28" s="815"/>
      <c r="P28" s="816"/>
      <c r="Q28" s="887">
        <v>8858</v>
      </c>
      <c r="R28" s="888"/>
      <c r="S28" s="888"/>
      <c r="T28" s="888"/>
      <c r="U28" s="888"/>
      <c r="V28" s="888">
        <v>8856</v>
      </c>
      <c r="W28" s="888"/>
      <c r="X28" s="888"/>
      <c r="Y28" s="888"/>
      <c r="Z28" s="888"/>
      <c r="AA28" s="888">
        <v>2</v>
      </c>
      <c r="AB28" s="888"/>
      <c r="AC28" s="888"/>
      <c r="AD28" s="888"/>
      <c r="AE28" s="889"/>
      <c r="AF28" s="890">
        <v>2</v>
      </c>
      <c r="AG28" s="888"/>
      <c r="AH28" s="888"/>
      <c r="AI28" s="888"/>
      <c r="AJ28" s="891"/>
      <c r="AK28" s="892">
        <v>857</v>
      </c>
      <c r="AL28" s="893"/>
      <c r="AM28" s="893"/>
      <c r="AN28" s="893"/>
      <c r="AO28" s="893"/>
      <c r="AP28" s="893" t="s">
        <v>580</v>
      </c>
      <c r="AQ28" s="893"/>
      <c r="AR28" s="893"/>
      <c r="AS28" s="893"/>
      <c r="AT28" s="893"/>
      <c r="AU28" s="893" t="s">
        <v>580</v>
      </c>
      <c r="AV28" s="893"/>
      <c r="AW28" s="893"/>
      <c r="AX28" s="893"/>
      <c r="AY28" s="893"/>
      <c r="AZ28" s="894" t="s">
        <v>580</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405</v>
      </c>
      <c r="C29" s="846"/>
      <c r="D29" s="846"/>
      <c r="E29" s="846"/>
      <c r="F29" s="846"/>
      <c r="G29" s="846"/>
      <c r="H29" s="846"/>
      <c r="I29" s="846"/>
      <c r="J29" s="846"/>
      <c r="K29" s="846"/>
      <c r="L29" s="846"/>
      <c r="M29" s="846"/>
      <c r="N29" s="846"/>
      <c r="O29" s="846"/>
      <c r="P29" s="847"/>
      <c r="Q29" s="848">
        <v>2115</v>
      </c>
      <c r="R29" s="849"/>
      <c r="S29" s="849"/>
      <c r="T29" s="849"/>
      <c r="U29" s="849"/>
      <c r="V29" s="849">
        <v>2114</v>
      </c>
      <c r="W29" s="849"/>
      <c r="X29" s="849"/>
      <c r="Y29" s="849"/>
      <c r="Z29" s="849"/>
      <c r="AA29" s="849">
        <v>1</v>
      </c>
      <c r="AB29" s="849"/>
      <c r="AC29" s="849"/>
      <c r="AD29" s="849"/>
      <c r="AE29" s="850"/>
      <c r="AF29" s="851">
        <v>1</v>
      </c>
      <c r="AG29" s="852"/>
      <c r="AH29" s="852"/>
      <c r="AI29" s="852"/>
      <c r="AJ29" s="853"/>
      <c r="AK29" s="899">
        <v>1250</v>
      </c>
      <c r="AL29" s="895"/>
      <c r="AM29" s="895"/>
      <c r="AN29" s="895"/>
      <c r="AO29" s="895"/>
      <c r="AP29" s="895" t="s">
        <v>580</v>
      </c>
      <c r="AQ29" s="895"/>
      <c r="AR29" s="895"/>
      <c r="AS29" s="895"/>
      <c r="AT29" s="895"/>
      <c r="AU29" s="895" t="s">
        <v>580</v>
      </c>
      <c r="AV29" s="895"/>
      <c r="AW29" s="895"/>
      <c r="AX29" s="895"/>
      <c r="AY29" s="895"/>
      <c r="AZ29" s="896" t="s">
        <v>580</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406</v>
      </c>
      <c r="C30" s="846"/>
      <c r="D30" s="846"/>
      <c r="E30" s="846"/>
      <c r="F30" s="846"/>
      <c r="G30" s="846"/>
      <c r="H30" s="846"/>
      <c r="I30" s="846"/>
      <c r="J30" s="846"/>
      <c r="K30" s="846"/>
      <c r="L30" s="846"/>
      <c r="M30" s="846"/>
      <c r="N30" s="846"/>
      <c r="O30" s="846"/>
      <c r="P30" s="847"/>
      <c r="Q30" s="848">
        <v>10779</v>
      </c>
      <c r="R30" s="849"/>
      <c r="S30" s="849"/>
      <c r="T30" s="849"/>
      <c r="U30" s="849"/>
      <c r="V30" s="849">
        <v>10649</v>
      </c>
      <c r="W30" s="849"/>
      <c r="X30" s="849"/>
      <c r="Y30" s="849"/>
      <c r="Z30" s="849"/>
      <c r="AA30" s="849">
        <v>130</v>
      </c>
      <c r="AB30" s="849"/>
      <c r="AC30" s="849"/>
      <c r="AD30" s="849"/>
      <c r="AE30" s="850"/>
      <c r="AF30" s="851">
        <v>130</v>
      </c>
      <c r="AG30" s="852"/>
      <c r="AH30" s="852"/>
      <c r="AI30" s="852"/>
      <c r="AJ30" s="853"/>
      <c r="AK30" s="899">
        <v>1538</v>
      </c>
      <c r="AL30" s="895"/>
      <c r="AM30" s="895"/>
      <c r="AN30" s="895"/>
      <c r="AO30" s="895"/>
      <c r="AP30" s="895" t="s">
        <v>580</v>
      </c>
      <c r="AQ30" s="895"/>
      <c r="AR30" s="895"/>
      <c r="AS30" s="895"/>
      <c r="AT30" s="895"/>
      <c r="AU30" s="895" t="s">
        <v>580</v>
      </c>
      <c r="AV30" s="895"/>
      <c r="AW30" s="895"/>
      <c r="AX30" s="895"/>
      <c r="AY30" s="895"/>
      <c r="AZ30" s="896" t="s">
        <v>580</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407</v>
      </c>
      <c r="C31" s="846"/>
      <c r="D31" s="846"/>
      <c r="E31" s="846"/>
      <c r="F31" s="846"/>
      <c r="G31" s="846"/>
      <c r="H31" s="846"/>
      <c r="I31" s="846"/>
      <c r="J31" s="846"/>
      <c r="K31" s="846"/>
      <c r="L31" s="846"/>
      <c r="M31" s="846"/>
      <c r="N31" s="846"/>
      <c r="O31" s="846"/>
      <c r="P31" s="847"/>
      <c r="Q31" s="848">
        <v>3462</v>
      </c>
      <c r="R31" s="849"/>
      <c r="S31" s="849"/>
      <c r="T31" s="849"/>
      <c r="U31" s="849"/>
      <c r="V31" s="849">
        <v>3375</v>
      </c>
      <c r="W31" s="849"/>
      <c r="X31" s="849"/>
      <c r="Y31" s="849"/>
      <c r="Z31" s="849"/>
      <c r="AA31" s="849">
        <v>87</v>
      </c>
      <c r="AB31" s="849"/>
      <c r="AC31" s="849"/>
      <c r="AD31" s="849"/>
      <c r="AE31" s="850"/>
      <c r="AF31" s="851">
        <v>200</v>
      </c>
      <c r="AG31" s="852"/>
      <c r="AH31" s="852"/>
      <c r="AI31" s="852"/>
      <c r="AJ31" s="853"/>
      <c r="AK31" s="899">
        <v>2120</v>
      </c>
      <c r="AL31" s="895"/>
      <c r="AM31" s="895"/>
      <c r="AN31" s="895"/>
      <c r="AO31" s="895"/>
      <c r="AP31" s="895">
        <v>46294</v>
      </c>
      <c r="AQ31" s="895"/>
      <c r="AR31" s="895"/>
      <c r="AS31" s="895"/>
      <c r="AT31" s="895"/>
      <c r="AU31" s="895">
        <v>25789</v>
      </c>
      <c r="AV31" s="895"/>
      <c r="AW31" s="895"/>
      <c r="AX31" s="895"/>
      <c r="AY31" s="895"/>
      <c r="AZ31" s="896" t="s">
        <v>580</v>
      </c>
      <c r="BA31" s="896"/>
      <c r="BB31" s="896"/>
      <c r="BC31" s="896"/>
      <c r="BD31" s="896"/>
      <c r="BE31" s="897" t="s">
        <v>408</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409</v>
      </c>
      <c r="C32" s="846"/>
      <c r="D32" s="846"/>
      <c r="E32" s="846"/>
      <c r="F32" s="846"/>
      <c r="G32" s="846"/>
      <c r="H32" s="846"/>
      <c r="I32" s="846"/>
      <c r="J32" s="846"/>
      <c r="K32" s="846"/>
      <c r="L32" s="846"/>
      <c r="M32" s="846"/>
      <c r="N32" s="846"/>
      <c r="O32" s="846"/>
      <c r="P32" s="847"/>
      <c r="Q32" s="848">
        <v>38</v>
      </c>
      <c r="R32" s="849"/>
      <c r="S32" s="849"/>
      <c r="T32" s="849"/>
      <c r="U32" s="849"/>
      <c r="V32" s="849">
        <v>32</v>
      </c>
      <c r="W32" s="849"/>
      <c r="X32" s="849"/>
      <c r="Y32" s="849"/>
      <c r="Z32" s="849"/>
      <c r="AA32" s="849">
        <v>6</v>
      </c>
      <c r="AB32" s="849"/>
      <c r="AC32" s="849"/>
      <c r="AD32" s="849"/>
      <c r="AE32" s="850"/>
      <c r="AF32" s="851">
        <v>6</v>
      </c>
      <c r="AG32" s="852"/>
      <c r="AH32" s="852"/>
      <c r="AI32" s="852"/>
      <c r="AJ32" s="853"/>
      <c r="AK32" s="899">
        <v>0</v>
      </c>
      <c r="AL32" s="895"/>
      <c r="AM32" s="895"/>
      <c r="AN32" s="895"/>
      <c r="AO32" s="895"/>
      <c r="AP32" s="895">
        <v>126</v>
      </c>
      <c r="AQ32" s="895"/>
      <c r="AR32" s="895"/>
      <c r="AS32" s="895"/>
      <c r="AT32" s="895"/>
      <c r="AU32" s="895">
        <v>25</v>
      </c>
      <c r="AV32" s="895"/>
      <c r="AW32" s="895"/>
      <c r="AX32" s="895"/>
      <c r="AY32" s="895"/>
      <c r="AZ32" s="896" t="s">
        <v>580</v>
      </c>
      <c r="BA32" s="896"/>
      <c r="BB32" s="896"/>
      <c r="BC32" s="896"/>
      <c r="BD32" s="896"/>
      <c r="BE32" s="897" t="s">
        <v>410</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411</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391</v>
      </c>
      <c r="B63" s="854" t="s">
        <v>412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339</v>
      </c>
      <c r="AG63" s="909"/>
      <c r="AH63" s="909"/>
      <c r="AI63" s="909"/>
      <c r="AJ63" s="910"/>
      <c r="AK63" s="911"/>
      <c r="AL63" s="906"/>
      <c r="AM63" s="906"/>
      <c r="AN63" s="906"/>
      <c r="AO63" s="906"/>
      <c r="AP63" s="909">
        <v>46420</v>
      </c>
      <c r="AQ63" s="909"/>
      <c r="AR63" s="909"/>
      <c r="AS63" s="909"/>
      <c r="AT63" s="909"/>
      <c r="AU63" s="909">
        <v>25814</v>
      </c>
      <c r="AV63" s="909"/>
      <c r="AW63" s="909"/>
      <c r="AX63" s="909"/>
      <c r="AY63" s="909"/>
      <c r="AZ63" s="913"/>
      <c r="BA63" s="913"/>
      <c r="BB63" s="913"/>
      <c r="BC63" s="913"/>
      <c r="BD63" s="913"/>
      <c r="BE63" s="914"/>
      <c r="BF63" s="914"/>
      <c r="BG63" s="914"/>
      <c r="BH63" s="914"/>
      <c r="BI63" s="915"/>
      <c r="BJ63" s="916" t="s">
        <v>138</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414</v>
      </c>
      <c r="B66" s="793"/>
      <c r="C66" s="793"/>
      <c r="D66" s="793"/>
      <c r="E66" s="793"/>
      <c r="F66" s="793"/>
      <c r="G66" s="793"/>
      <c r="H66" s="793"/>
      <c r="I66" s="793"/>
      <c r="J66" s="793"/>
      <c r="K66" s="793"/>
      <c r="L66" s="793"/>
      <c r="M66" s="793"/>
      <c r="N66" s="793"/>
      <c r="O66" s="793"/>
      <c r="P66" s="794"/>
      <c r="Q66" s="798" t="s">
        <v>415</v>
      </c>
      <c r="R66" s="799"/>
      <c r="S66" s="799"/>
      <c r="T66" s="799"/>
      <c r="U66" s="800"/>
      <c r="V66" s="798" t="s">
        <v>416</v>
      </c>
      <c r="W66" s="799"/>
      <c r="X66" s="799"/>
      <c r="Y66" s="799"/>
      <c r="Z66" s="800"/>
      <c r="AA66" s="798" t="s">
        <v>417</v>
      </c>
      <c r="AB66" s="799"/>
      <c r="AC66" s="799"/>
      <c r="AD66" s="799"/>
      <c r="AE66" s="800"/>
      <c r="AF66" s="919" t="s">
        <v>399</v>
      </c>
      <c r="AG66" s="880"/>
      <c r="AH66" s="880"/>
      <c r="AI66" s="880"/>
      <c r="AJ66" s="920"/>
      <c r="AK66" s="798" t="s">
        <v>400</v>
      </c>
      <c r="AL66" s="793"/>
      <c r="AM66" s="793"/>
      <c r="AN66" s="793"/>
      <c r="AO66" s="794"/>
      <c r="AP66" s="798" t="s">
        <v>401</v>
      </c>
      <c r="AQ66" s="799"/>
      <c r="AR66" s="799"/>
      <c r="AS66" s="799"/>
      <c r="AT66" s="800"/>
      <c r="AU66" s="798" t="s">
        <v>418</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573</v>
      </c>
      <c r="C68" s="935"/>
      <c r="D68" s="935"/>
      <c r="E68" s="935"/>
      <c r="F68" s="935"/>
      <c r="G68" s="935"/>
      <c r="H68" s="935"/>
      <c r="I68" s="935"/>
      <c r="J68" s="935"/>
      <c r="K68" s="935"/>
      <c r="L68" s="935"/>
      <c r="M68" s="935"/>
      <c r="N68" s="935"/>
      <c r="O68" s="935"/>
      <c r="P68" s="936"/>
      <c r="Q68" s="937">
        <v>6189</v>
      </c>
      <c r="R68" s="931"/>
      <c r="S68" s="931"/>
      <c r="T68" s="931"/>
      <c r="U68" s="931"/>
      <c r="V68" s="931">
        <v>5757</v>
      </c>
      <c r="W68" s="931"/>
      <c r="X68" s="931"/>
      <c r="Y68" s="931"/>
      <c r="Z68" s="931"/>
      <c r="AA68" s="931">
        <v>432</v>
      </c>
      <c r="AB68" s="931"/>
      <c r="AC68" s="931"/>
      <c r="AD68" s="931"/>
      <c r="AE68" s="931"/>
      <c r="AF68" s="931">
        <v>5595</v>
      </c>
      <c r="AG68" s="931"/>
      <c r="AH68" s="931"/>
      <c r="AI68" s="931"/>
      <c r="AJ68" s="931"/>
      <c r="AK68" s="931" t="s">
        <v>580</v>
      </c>
      <c r="AL68" s="931"/>
      <c r="AM68" s="931"/>
      <c r="AN68" s="931"/>
      <c r="AO68" s="931"/>
      <c r="AP68" s="931">
        <v>20672</v>
      </c>
      <c r="AQ68" s="931"/>
      <c r="AR68" s="931"/>
      <c r="AS68" s="931"/>
      <c r="AT68" s="931"/>
      <c r="AU68" s="931">
        <v>325</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574</v>
      </c>
      <c r="C69" s="939"/>
      <c r="D69" s="939"/>
      <c r="E69" s="939"/>
      <c r="F69" s="939"/>
      <c r="G69" s="939"/>
      <c r="H69" s="939"/>
      <c r="I69" s="939"/>
      <c r="J69" s="939"/>
      <c r="K69" s="939"/>
      <c r="L69" s="939"/>
      <c r="M69" s="939"/>
      <c r="N69" s="939"/>
      <c r="O69" s="939"/>
      <c r="P69" s="940"/>
      <c r="Q69" s="941">
        <v>560</v>
      </c>
      <c r="R69" s="895"/>
      <c r="S69" s="895"/>
      <c r="T69" s="895"/>
      <c r="U69" s="895"/>
      <c r="V69" s="895">
        <v>524</v>
      </c>
      <c r="W69" s="895"/>
      <c r="X69" s="895"/>
      <c r="Y69" s="895"/>
      <c r="Z69" s="895"/>
      <c r="AA69" s="895">
        <v>36</v>
      </c>
      <c r="AB69" s="895"/>
      <c r="AC69" s="895"/>
      <c r="AD69" s="895"/>
      <c r="AE69" s="895"/>
      <c r="AF69" s="895">
        <v>36</v>
      </c>
      <c r="AG69" s="895"/>
      <c r="AH69" s="895"/>
      <c r="AI69" s="895"/>
      <c r="AJ69" s="895"/>
      <c r="AK69" s="895" t="s">
        <v>580</v>
      </c>
      <c r="AL69" s="895"/>
      <c r="AM69" s="895"/>
      <c r="AN69" s="895"/>
      <c r="AO69" s="895"/>
      <c r="AP69" s="895">
        <v>935</v>
      </c>
      <c r="AQ69" s="895"/>
      <c r="AR69" s="895"/>
      <c r="AS69" s="895"/>
      <c r="AT69" s="895"/>
      <c r="AU69" s="895">
        <v>404</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575</v>
      </c>
      <c r="C70" s="939"/>
      <c r="D70" s="939"/>
      <c r="E70" s="939"/>
      <c r="F70" s="939"/>
      <c r="G70" s="939"/>
      <c r="H70" s="939"/>
      <c r="I70" s="939"/>
      <c r="J70" s="939"/>
      <c r="K70" s="939"/>
      <c r="L70" s="939"/>
      <c r="M70" s="939"/>
      <c r="N70" s="939"/>
      <c r="O70" s="939"/>
      <c r="P70" s="940"/>
      <c r="Q70" s="941">
        <v>10965</v>
      </c>
      <c r="R70" s="895"/>
      <c r="S70" s="895"/>
      <c r="T70" s="895"/>
      <c r="U70" s="895"/>
      <c r="V70" s="895">
        <v>10735</v>
      </c>
      <c r="W70" s="895"/>
      <c r="X70" s="895"/>
      <c r="Y70" s="895"/>
      <c r="Z70" s="895"/>
      <c r="AA70" s="895">
        <v>230</v>
      </c>
      <c r="AB70" s="895"/>
      <c r="AC70" s="895"/>
      <c r="AD70" s="895"/>
      <c r="AE70" s="895"/>
      <c r="AF70" s="895">
        <v>230</v>
      </c>
      <c r="AG70" s="895"/>
      <c r="AH70" s="895"/>
      <c r="AI70" s="895"/>
      <c r="AJ70" s="895"/>
      <c r="AK70" s="895">
        <v>84</v>
      </c>
      <c r="AL70" s="895"/>
      <c r="AM70" s="895"/>
      <c r="AN70" s="895"/>
      <c r="AO70" s="895"/>
      <c r="AP70" s="895" t="s">
        <v>580</v>
      </c>
      <c r="AQ70" s="895"/>
      <c r="AR70" s="895"/>
      <c r="AS70" s="895"/>
      <c r="AT70" s="895"/>
      <c r="AU70" s="895" t="s">
        <v>580</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576</v>
      </c>
      <c r="C71" s="939"/>
      <c r="D71" s="939"/>
      <c r="E71" s="939"/>
      <c r="F71" s="939"/>
      <c r="G71" s="939"/>
      <c r="H71" s="939"/>
      <c r="I71" s="939"/>
      <c r="J71" s="939"/>
      <c r="K71" s="939"/>
      <c r="L71" s="939"/>
      <c r="M71" s="939"/>
      <c r="N71" s="939"/>
      <c r="O71" s="939"/>
      <c r="P71" s="940"/>
      <c r="Q71" s="941">
        <v>97</v>
      </c>
      <c r="R71" s="895"/>
      <c r="S71" s="895"/>
      <c r="T71" s="895"/>
      <c r="U71" s="895"/>
      <c r="V71" s="895">
        <v>92</v>
      </c>
      <c r="W71" s="895"/>
      <c r="X71" s="895"/>
      <c r="Y71" s="895"/>
      <c r="Z71" s="895"/>
      <c r="AA71" s="895">
        <v>5</v>
      </c>
      <c r="AB71" s="895"/>
      <c r="AC71" s="895"/>
      <c r="AD71" s="895"/>
      <c r="AE71" s="895"/>
      <c r="AF71" s="895">
        <v>5</v>
      </c>
      <c r="AG71" s="895"/>
      <c r="AH71" s="895"/>
      <c r="AI71" s="895"/>
      <c r="AJ71" s="895"/>
      <c r="AK71" s="895">
        <v>21</v>
      </c>
      <c r="AL71" s="895"/>
      <c r="AM71" s="895"/>
      <c r="AN71" s="895"/>
      <c r="AO71" s="895"/>
      <c r="AP71" s="895" t="s">
        <v>580</v>
      </c>
      <c r="AQ71" s="895"/>
      <c r="AR71" s="895"/>
      <c r="AS71" s="895"/>
      <c r="AT71" s="895"/>
      <c r="AU71" s="895" t="s">
        <v>580</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577</v>
      </c>
      <c r="C72" s="939"/>
      <c r="D72" s="939"/>
      <c r="E72" s="939"/>
      <c r="F72" s="939"/>
      <c r="G72" s="939"/>
      <c r="H72" s="939"/>
      <c r="I72" s="939"/>
      <c r="J72" s="939"/>
      <c r="K72" s="939"/>
      <c r="L72" s="939"/>
      <c r="M72" s="939"/>
      <c r="N72" s="939"/>
      <c r="O72" s="939"/>
      <c r="P72" s="940"/>
      <c r="Q72" s="941">
        <v>194</v>
      </c>
      <c r="R72" s="895"/>
      <c r="S72" s="895"/>
      <c r="T72" s="895"/>
      <c r="U72" s="895"/>
      <c r="V72" s="895">
        <v>189</v>
      </c>
      <c r="W72" s="895"/>
      <c r="X72" s="895"/>
      <c r="Y72" s="895"/>
      <c r="Z72" s="895"/>
      <c r="AA72" s="895">
        <v>6</v>
      </c>
      <c r="AB72" s="895"/>
      <c r="AC72" s="895"/>
      <c r="AD72" s="895"/>
      <c r="AE72" s="895"/>
      <c r="AF72" s="895">
        <v>6</v>
      </c>
      <c r="AG72" s="895"/>
      <c r="AH72" s="895"/>
      <c r="AI72" s="895"/>
      <c r="AJ72" s="895"/>
      <c r="AK72" s="895">
        <v>2</v>
      </c>
      <c r="AL72" s="895"/>
      <c r="AM72" s="895"/>
      <c r="AN72" s="895"/>
      <c r="AO72" s="895"/>
      <c r="AP72" s="895" t="s">
        <v>580</v>
      </c>
      <c r="AQ72" s="895"/>
      <c r="AR72" s="895"/>
      <c r="AS72" s="895"/>
      <c r="AT72" s="895"/>
      <c r="AU72" s="895" t="s">
        <v>580</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578</v>
      </c>
      <c r="C73" s="939"/>
      <c r="D73" s="939"/>
      <c r="E73" s="939"/>
      <c r="F73" s="939"/>
      <c r="G73" s="939"/>
      <c r="H73" s="939"/>
      <c r="I73" s="939"/>
      <c r="J73" s="939"/>
      <c r="K73" s="939"/>
      <c r="L73" s="939"/>
      <c r="M73" s="939"/>
      <c r="N73" s="939"/>
      <c r="O73" s="939"/>
      <c r="P73" s="940"/>
      <c r="Q73" s="941">
        <v>161625</v>
      </c>
      <c r="R73" s="895"/>
      <c r="S73" s="895"/>
      <c r="T73" s="895"/>
      <c r="U73" s="895"/>
      <c r="V73" s="895">
        <v>158326</v>
      </c>
      <c r="W73" s="895"/>
      <c r="X73" s="895"/>
      <c r="Y73" s="895"/>
      <c r="Z73" s="895"/>
      <c r="AA73" s="895">
        <v>3299</v>
      </c>
      <c r="AB73" s="895"/>
      <c r="AC73" s="895"/>
      <c r="AD73" s="895"/>
      <c r="AE73" s="895"/>
      <c r="AF73" s="895">
        <v>3299</v>
      </c>
      <c r="AG73" s="895"/>
      <c r="AH73" s="895"/>
      <c r="AI73" s="895"/>
      <c r="AJ73" s="895"/>
      <c r="AK73" s="895">
        <v>4404</v>
      </c>
      <c r="AL73" s="895"/>
      <c r="AM73" s="895"/>
      <c r="AN73" s="895"/>
      <c r="AO73" s="895"/>
      <c r="AP73" s="895" t="s">
        <v>580</v>
      </c>
      <c r="AQ73" s="895"/>
      <c r="AR73" s="895"/>
      <c r="AS73" s="895"/>
      <c r="AT73" s="895"/>
      <c r="AU73" s="895" t="s">
        <v>580</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579</v>
      </c>
      <c r="C74" s="939"/>
      <c r="D74" s="939"/>
      <c r="E74" s="939"/>
      <c r="F74" s="939"/>
      <c r="G74" s="939"/>
      <c r="H74" s="939"/>
      <c r="I74" s="939"/>
      <c r="J74" s="939"/>
      <c r="K74" s="939"/>
      <c r="L74" s="939"/>
      <c r="M74" s="939"/>
      <c r="N74" s="939"/>
      <c r="O74" s="939"/>
      <c r="P74" s="940"/>
      <c r="Q74" s="941">
        <v>462</v>
      </c>
      <c r="R74" s="895"/>
      <c r="S74" s="895"/>
      <c r="T74" s="895"/>
      <c r="U74" s="895"/>
      <c r="V74" s="895">
        <v>442</v>
      </c>
      <c r="W74" s="895"/>
      <c r="X74" s="895"/>
      <c r="Y74" s="895"/>
      <c r="Z74" s="895"/>
      <c r="AA74" s="895">
        <v>20</v>
      </c>
      <c r="AB74" s="895"/>
      <c r="AC74" s="895"/>
      <c r="AD74" s="895"/>
      <c r="AE74" s="895"/>
      <c r="AF74" s="895">
        <v>20</v>
      </c>
      <c r="AG74" s="895"/>
      <c r="AH74" s="895"/>
      <c r="AI74" s="895"/>
      <c r="AJ74" s="895"/>
      <c r="AK74" s="895" t="s">
        <v>580</v>
      </c>
      <c r="AL74" s="895"/>
      <c r="AM74" s="895"/>
      <c r="AN74" s="895"/>
      <c r="AO74" s="895"/>
      <c r="AP74" s="895">
        <v>125</v>
      </c>
      <c r="AQ74" s="895"/>
      <c r="AR74" s="895"/>
      <c r="AS74" s="895"/>
      <c r="AT74" s="895"/>
      <c r="AU74" s="895">
        <v>58</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391</v>
      </c>
      <c r="B88" s="854" t="s">
        <v>419</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9191</v>
      </c>
      <c r="AG88" s="909"/>
      <c r="AH88" s="909"/>
      <c r="AI88" s="909"/>
      <c r="AJ88" s="909"/>
      <c r="AK88" s="906"/>
      <c r="AL88" s="906"/>
      <c r="AM88" s="906"/>
      <c r="AN88" s="906"/>
      <c r="AO88" s="906"/>
      <c r="AP88" s="909">
        <v>21732</v>
      </c>
      <c r="AQ88" s="909"/>
      <c r="AR88" s="909"/>
      <c r="AS88" s="909"/>
      <c r="AT88" s="909"/>
      <c r="AU88" s="909">
        <v>787</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4" t="s">
        <v>420</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705</v>
      </c>
      <c r="CS102" s="917"/>
      <c r="CT102" s="917"/>
      <c r="CU102" s="917"/>
      <c r="CV102" s="956"/>
      <c r="CW102" s="955">
        <v>70</v>
      </c>
      <c r="CX102" s="917"/>
      <c r="CY102" s="917"/>
      <c r="CZ102" s="917"/>
      <c r="DA102" s="956"/>
      <c r="DB102" s="955" t="s">
        <v>595</v>
      </c>
      <c r="DC102" s="917"/>
      <c r="DD102" s="917"/>
      <c r="DE102" s="917"/>
      <c r="DF102" s="956"/>
      <c r="DG102" s="955" t="s">
        <v>595</v>
      </c>
      <c r="DH102" s="917"/>
      <c r="DI102" s="917"/>
      <c r="DJ102" s="917"/>
      <c r="DK102" s="956"/>
      <c r="DL102" s="955" t="s">
        <v>595</v>
      </c>
      <c r="DM102" s="917"/>
      <c r="DN102" s="917"/>
      <c r="DO102" s="917"/>
      <c r="DP102" s="956"/>
      <c r="DQ102" s="955" t="s">
        <v>595</v>
      </c>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421</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422</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425</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426</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427</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428</v>
      </c>
      <c r="AB109" s="958"/>
      <c r="AC109" s="958"/>
      <c r="AD109" s="958"/>
      <c r="AE109" s="959"/>
      <c r="AF109" s="957" t="s">
        <v>429</v>
      </c>
      <c r="AG109" s="958"/>
      <c r="AH109" s="958"/>
      <c r="AI109" s="958"/>
      <c r="AJ109" s="959"/>
      <c r="AK109" s="957" t="s">
        <v>306</v>
      </c>
      <c r="AL109" s="958"/>
      <c r="AM109" s="958"/>
      <c r="AN109" s="958"/>
      <c r="AO109" s="959"/>
      <c r="AP109" s="957" t="s">
        <v>430</v>
      </c>
      <c r="AQ109" s="958"/>
      <c r="AR109" s="958"/>
      <c r="AS109" s="958"/>
      <c r="AT109" s="960"/>
      <c r="AU109" s="977" t="s">
        <v>427</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428</v>
      </c>
      <c r="BR109" s="958"/>
      <c r="BS109" s="958"/>
      <c r="BT109" s="958"/>
      <c r="BU109" s="959"/>
      <c r="BV109" s="957" t="s">
        <v>429</v>
      </c>
      <c r="BW109" s="958"/>
      <c r="BX109" s="958"/>
      <c r="BY109" s="958"/>
      <c r="BZ109" s="959"/>
      <c r="CA109" s="957" t="s">
        <v>306</v>
      </c>
      <c r="CB109" s="958"/>
      <c r="CC109" s="958"/>
      <c r="CD109" s="958"/>
      <c r="CE109" s="959"/>
      <c r="CF109" s="978" t="s">
        <v>430</v>
      </c>
      <c r="CG109" s="978"/>
      <c r="CH109" s="978"/>
      <c r="CI109" s="978"/>
      <c r="CJ109" s="978"/>
      <c r="CK109" s="957" t="s">
        <v>431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428</v>
      </c>
      <c r="DH109" s="958"/>
      <c r="DI109" s="958"/>
      <c r="DJ109" s="958"/>
      <c r="DK109" s="959"/>
      <c r="DL109" s="957" t="s">
        <v>429</v>
      </c>
      <c r="DM109" s="958"/>
      <c r="DN109" s="958"/>
      <c r="DO109" s="958"/>
      <c r="DP109" s="959"/>
      <c r="DQ109" s="957" t="s">
        <v>306</v>
      </c>
      <c r="DR109" s="958"/>
      <c r="DS109" s="958"/>
      <c r="DT109" s="958"/>
      <c r="DU109" s="959"/>
      <c r="DV109" s="957" t="s">
        <v>430</v>
      </c>
      <c r="DW109" s="958"/>
      <c r="DX109" s="958"/>
      <c r="DY109" s="958"/>
      <c r="DZ109" s="960"/>
    </row>
    <row r="110" spans="1:131" s="226" customFormat="1" ht="26.25" customHeight="1" x14ac:dyDescent="0.2">
      <c r="A110" s="961" t="s">
        <v>432</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5281982</v>
      </c>
      <c r="AB110" s="965"/>
      <c r="AC110" s="965"/>
      <c r="AD110" s="965"/>
      <c r="AE110" s="966"/>
      <c r="AF110" s="967">
        <v>5282647</v>
      </c>
      <c r="AG110" s="965"/>
      <c r="AH110" s="965"/>
      <c r="AI110" s="965"/>
      <c r="AJ110" s="966"/>
      <c r="AK110" s="967">
        <v>5448667</v>
      </c>
      <c r="AL110" s="965"/>
      <c r="AM110" s="965"/>
      <c r="AN110" s="965"/>
      <c r="AO110" s="966"/>
      <c r="AP110" s="968">
        <v>22.6</v>
      </c>
      <c r="AQ110" s="969"/>
      <c r="AR110" s="969"/>
      <c r="AS110" s="969"/>
      <c r="AT110" s="970"/>
      <c r="AU110" s="971" t="s">
        <v>73</v>
      </c>
      <c r="AV110" s="972"/>
      <c r="AW110" s="972"/>
      <c r="AX110" s="972"/>
      <c r="AY110" s="972"/>
      <c r="AZ110" s="994" t="s">
        <v>433</v>
      </c>
      <c r="BA110" s="962"/>
      <c r="BB110" s="962"/>
      <c r="BC110" s="962"/>
      <c r="BD110" s="962"/>
      <c r="BE110" s="962"/>
      <c r="BF110" s="962"/>
      <c r="BG110" s="962"/>
      <c r="BH110" s="962"/>
      <c r="BI110" s="962"/>
      <c r="BJ110" s="962"/>
      <c r="BK110" s="962"/>
      <c r="BL110" s="962"/>
      <c r="BM110" s="962"/>
      <c r="BN110" s="962"/>
      <c r="BO110" s="962"/>
      <c r="BP110" s="963"/>
      <c r="BQ110" s="995">
        <v>56161758</v>
      </c>
      <c r="BR110" s="996"/>
      <c r="BS110" s="996"/>
      <c r="BT110" s="996"/>
      <c r="BU110" s="996"/>
      <c r="BV110" s="996">
        <v>56706299</v>
      </c>
      <c r="BW110" s="996"/>
      <c r="BX110" s="996"/>
      <c r="BY110" s="996"/>
      <c r="BZ110" s="996"/>
      <c r="CA110" s="996">
        <v>55971504</v>
      </c>
      <c r="CB110" s="996"/>
      <c r="CC110" s="996"/>
      <c r="CD110" s="996"/>
      <c r="CE110" s="996"/>
      <c r="CF110" s="1009">
        <v>232</v>
      </c>
      <c r="CG110" s="1010"/>
      <c r="CH110" s="1010"/>
      <c r="CI110" s="1010"/>
      <c r="CJ110" s="1010"/>
      <c r="CK110" s="1011" t="s">
        <v>434</v>
      </c>
      <c r="CL110" s="1012"/>
      <c r="CM110" s="994" t="s">
        <v>435</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436</v>
      </c>
      <c r="DH110" s="996"/>
      <c r="DI110" s="996"/>
      <c r="DJ110" s="996"/>
      <c r="DK110" s="996"/>
      <c r="DL110" s="996" t="s">
        <v>138</v>
      </c>
      <c r="DM110" s="996"/>
      <c r="DN110" s="996"/>
      <c r="DO110" s="996"/>
      <c r="DP110" s="996"/>
      <c r="DQ110" s="996" t="s">
        <v>436</v>
      </c>
      <c r="DR110" s="996"/>
      <c r="DS110" s="996"/>
      <c r="DT110" s="996"/>
      <c r="DU110" s="996"/>
      <c r="DV110" s="997" t="s">
        <v>436</v>
      </c>
      <c r="DW110" s="997"/>
      <c r="DX110" s="997"/>
      <c r="DY110" s="997"/>
      <c r="DZ110" s="998"/>
    </row>
    <row r="111" spans="1:131" s="226" customFormat="1" ht="26.25" customHeight="1" x14ac:dyDescent="0.2">
      <c r="A111" s="999" t="s">
        <v>437</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138</v>
      </c>
      <c r="AB111" s="1003"/>
      <c r="AC111" s="1003"/>
      <c r="AD111" s="1003"/>
      <c r="AE111" s="1004"/>
      <c r="AF111" s="1005" t="s">
        <v>138</v>
      </c>
      <c r="AG111" s="1003"/>
      <c r="AH111" s="1003"/>
      <c r="AI111" s="1003"/>
      <c r="AJ111" s="1004"/>
      <c r="AK111" s="1005" t="s">
        <v>138</v>
      </c>
      <c r="AL111" s="1003"/>
      <c r="AM111" s="1003"/>
      <c r="AN111" s="1003"/>
      <c r="AO111" s="1004"/>
      <c r="AP111" s="1006" t="s">
        <v>138</v>
      </c>
      <c r="AQ111" s="1007"/>
      <c r="AR111" s="1007"/>
      <c r="AS111" s="1007"/>
      <c r="AT111" s="1008"/>
      <c r="AU111" s="973"/>
      <c r="AV111" s="974"/>
      <c r="AW111" s="974"/>
      <c r="AX111" s="974"/>
      <c r="AY111" s="974"/>
      <c r="AZ111" s="987" t="s">
        <v>438</v>
      </c>
      <c r="BA111" s="988"/>
      <c r="BB111" s="988"/>
      <c r="BC111" s="988"/>
      <c r="BD111" s="988"/>
      <c r="BE111" s="988"/>
      <c r="BF111" s="988"/>
      <c r="BG111" s="988"/>
      <c r="BH111" s="988"/>
      <c r="BI111" s="988"/>
      <c r="BJ111" s="988"/>
      <c r="BK111" s="988"/>
      <c r="BL111" s="988"/>
      <c r="BM111" s="988"/>
      <c r="BN111" s="988"/>
      <c r="BO111" s="988"/>
      <c r="BP111" s="989"/>
      <c r="BQ111" s="990">
        <v>62103</v>
      </c>
      <c r="BR111" s="991"/>
      <c r="BS111" s="991"/>
      <c r="BT111" s="991"/>
      <c r="BU111" s="991"/>
      <c r="BV111" s="991">
        <v>40777</v>
      </c>
      <c r="BW111" s="991"/>
      <c r="BX111" s="991"/>
      <c r="BY111" s="991"/>
      <c r="BZ111" s="991"/>
      <c r="CA111" s="991">
        <v>32040</v>
      </c>
      <c r="CB111" s="991"/>
      <c r="CC111" s="991"/>
      <c r="CD111" s="991"/>
      <c r="CE111" s="991"/>
      <c r="CF111" s="985">
        <v>0.1</v>
      </c>
      <c r="CG111" s="986"/>
      <c r="CH111" s="986"/>
      <c r="CI111" s="986"/>
      <c r="CJ111" s="986"/>
      <c r="CK111" s="1013"/>
      <c r="CL111" s="1014"/>
      <c r="CM111" s="987" t="s">
        <v>439</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436</v>
      </c>
      <c r="DH111" s="991"/>
      <c r="DI111" s="991"/>
      <c r="DJ111" s="991"/>
      <c r="DK111" s="991"/>
      <c r="DL111" s="991" t="s">
        <v>138</v>
      </c>
      <c r="DM111" s="991"/>
      <c r="DN111" s="991"/>
      <c r="DO111" s="991"/>
      <c r="DP111" s="991"/>
      <c r="DQ111" s="991" t="s">
        <v>436</v>
      </c>
      <c r="DR111" s="991"/>
      <c r="DS111" s="991"/>
      <c r="DT111" s="991"/>
      <c r="DU111" s="991"/>
      <c r="DV111" s="992" t="s">
        <v>436</v>
      </c>
      <c r="DW111" s="992"/>
      <c r="DX111" s="992"/>
      <c r="DY111" s="992"/>
      <c r="DZ111" s="993"/>
    </row>
    <row r="112" spans="1:131" s="226" customFormat="1" ht="26.25" customHeight="1" x14ac:dyDescent="0.2">
      <c r="A112" s="1017" t="s">
        <v>440</v>
      </c>
      <c r="B112" s="1018"/>
      <c r="C112" s="988" t="s">
        <v>441</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436</v>
      </c>
      <c r="AB112" s="1024"/>
      <c r="AC112" s="1024"/>
      <c r="AD112" s="1024"/>
      <c r="AE112" s="1025"/>
      <c r="AF112" s="1026" t="s">
        <v>436</v>
      </c>
      <c r="AG112" s="1024"/>
      <c r="AH112" s="1024"/>
      <c r="AI112" s="1024"/>
      <c r="AJ112" s="1025"/>
      <c r="AK112" s="1026" t="s">
        <v>436</v>
      </c>
      <c r="AL112" s="1024"/>
      <c r="AM112" s="1024"/>
      <c r="AN112" s="1024"/>
      <c r="AO112" s="1025"/>
      <c r="AP112" s="1027" t="s">
        <v>436</v>
      </c>
      <c r="AQ112" s="1028"/>
      <c r="AR112" s="1028"/>
      <c r="AS112" s="1028"/>
      <c r="AT112" s="1029"/>
      <c r="AU112" s="973"/>
      <c r="AV112" s="974"/>
      <c r="AW112" s="974"/>
      <c r="AX112" s="974"/>
      <c r="AY112" s="974"/>
      <c r="AZ112" s="987" t="s">
        <v>442</v>
      </c>
      <c r="BA112" s="988"/>
      <c r="BB112" s="988"/>
      <c r="BC112" s="988"/>
      <c r="BD112" s="988"/>
      <c r="BE112" s="988"/>
      <c r="BF112" s="988"/>
      <c r="BG112" s="988"/>
      <c r="BH112" s="988"/>
      <c r="BI112" s="988"/>
      <c r="BJ112" s="988"/>
      <c r="BK112" s="988"/>
      <c r="BL112" s="988"/>
      <c r="BM112" s="988"/>
      <c r="BN112" s="988"/>
      <c r="BO112" s="988"/>
      <c r="BP112" s="989"/>
      <c r="BQ112" s="990">
        <v>30839965</v>
      </c>
      <c r="BR112" s="991"/>
      <c r="BS112" s="991"/>
      <c r="BT112" s="991"/>
      <c r="BU112" s="991"/>
      <c r="BV112" s="991">
        <v>28666127</v>
      </c>
      <c r="BW112" s="991"/>
      <c r="BX112" s="991"/>
      <c r="BY112" s="991"/>
      <c r="BZ112" s="991"/>
      <c r="CA112" s="991">
        <v>25814192</v>
      </c>
      <c r="CB112" s="991"/>
      <c r="CC112" s="991"/>
      <c r="CD112" s="991"/>
      <c r="CE112" s="991"/>
      <c r="CF112" s="985">
        <v>107</v>
      </c>
      <c r="CG112" s="986"/>
      <c r="CH112" s="986"/>
      <c r="CI112" s="986"/>
      <c r="CJ112" s="986"/>
      <c r="CK112" s="1013"/>
      <c r="CL112" s="1014"/>
      <c r="CM112" s="987" t="s">
        <v>443</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436</v>
      </c>
      <c r="DH112" s="991"/>
      <c r="DI112" s="991"/>
      <c r="DJ112" s="991"/>
      <c r="DK112" s="991"/>
      <c r="DL112" s="991" t="s">
        <v>436</v>
      </c>
      <c r="DM112" s="991"/>
      <c r="DN112" s="991"/>
      <c r="DO112" s="991"/>
      <c r="DP112" s="991"/>
      <c r="DQ112" s="991" t="s">
        <v>436</v>
      </c>
      <c r="DR112" s="991"/>
      <c r="DS112" s="991"/>
      <c r="DT112" s="991"/>
      <c r="DU112" s="991"/>
      <c r="DV112" s="992" t="s">
        <v>436</v>
      </c>
      <c r="DW112" s="992"/>
      <c r="DX112" s="992"/>
      <c r="DY112" s="992"/>
      <c r="DZ112" s="993"/>
    </row>
    <row r="113" spans="1:130" s="226" customFormat="1" ht="26.25" customHeight="1" x14ac:dyDescent="0.2">
      <c r="A113" s="1019"/>
      <c r="B113" s="1020"/>
      <c r="C113" s="988" t="s">
        <v>444</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1775492</v>
      </c>
      <c r="AB113" s="1003"/>
      <c r="AC113" s="1003"/>
      <c r="AD113" s="1003"/>
      <c r="AE113" s="1004"/>
      <c r="AF113" s="1005">
        <v>1735813</v>
      </c>
      <c r="AG113" s="1003"/>
      <c r="AH113" s="1003"/>
      <c r="AI113" s="1003"/>
      <c r="AJ113" s="1004"/>
      <c r="AK113" s="1005">
        <v>1706597</v>
      </c>
      <c r="AL113" s="1003"/>
      <c r="AM113" s="1003"/>
      <c r="AN113" s="1003"/>
      <c r="AO113" s="1004"/>
      <c r="AP113" s="1006">
        <v>7.1</v>
      </c>
      <c r="AQ113" s="1007"/>
      <c r="AR113" s="1007"/>
      <c r="AS113" s="1007"/>
      <c r="AT113" s="1008"/>
      <c r="AU113" s="973"/>
      <c r="AV113" s="974"/>
      <c r="AW113" s="974"/>
      <c r="AX113" s="974"/>
      <c r="AY113" s="974"/>
      <c r="AZ113" s="987" t="s">
        <v>445</v>
      </c>
      <c r="BA113" s="988"/>
      <c r="BB113" s="988"/>
      <c r="BC113" s="988"/>
      <c r="BD113" s="988"/>
      <c r="BE113" s="988"/>
      <c r="BF113" s="988"/>
      <c r="BG113" s="988"/>
      <c r="BH113" s="988"/>
      <c r="BI113" s="988"/>
      <c r="BJ113" s="988"/>
      <c r="BK113" s="988"/>
      <c r="BL113" s="988"/>
      <c r="BM113" s="988"/>
      <c r="BN113" s="988"/>
      <c r="BO113" s="988"/>
      <c r="BP113" s="989"/>
      <c r="BQ113" s="990">
        <v>953902</v>
      </c>
      <c r="BR113" s="991"/>
      <c r="BS113" s="991"/>
      <c r="BT113" s="991"/>
      <c r="BU113" s="991"/>
      <c r="BV113" s="991">
        <v>895955</v>
      </c>
      <c r="BW113" s="991"/>
      <c r="BX113" s="991"/>
      <c r="BY113" s="991"/>
      <c r="BZ113" s="991"/>
      <c r="CA113" s="991">
        <v>786918</v>
      </c>
      <c r="CB113" s="991"/>
      <c r="CC113" s="991"/>
      <c r="CD113" s="991"/>
      <c r="CE113" s="991"/>
      <c r="CF113" s="985">
        <v>3.3</v>
      </c>
      <c r="CG113" s="986"/>
      <c r="CH113" s="986"/>
      <c r="CI113" s="986"/>
      <c r="CJ113" s="986"/>
      <c r="CK113" s="1013"/>
      <c r="CL113" s="1014"/>
      <c r="CM113" s="987" t="s">
        <v>446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v>62103</v>
      </c>
      <c r="DH113" s="1024"/>
      <c r="DI113" s="1024"/>
      <c r="DJ113" s="1024"/>
      <c r="DK113" s="1025"/>
      <c r="DL113" s="1026" t="s">
        <v>436</v>
      </c>
      <c r="DM113" s="1024"/>
      <c r="DN113" s="1024"/>
      <c r="DO113" s="1024"/>
      <c r="DP113" s="1025"/>
      <c r="DQ113" s="1026" t="s">
        <v>138</v>
      </c>
      <c r="DR113" s="1024"/>
      <c r="DS113" s="1024"/>
      <c r="DT113" s="1024"/>
      <c r="DU113" s="1025"/>
      <c r="DV113" s="1027" t="s">
        <v>436</v>
      </c>
      <c r="DW113" s="1028"/>
      <c r="DX113" s="1028"/>
      <c r="DY113" s="1028"/>
      <c r="DZ113" s="1029"/>
    </row>
    <row r="114" spans="1:130" s="226" customFormat="1" ht="26.25" customHeight="1" x14ac:dyDescent="0.2">
      <c r="A114" s="1019"/>
      <c r="B114" s="1020"/>
      <c r="C114" s="988" t="s">
        <v>447</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42130</v>
      </c>
      <c r="AB114" s="1024"/>
      <c r="AC114" s="1024"/>
      <c r="AD114" s="1024"/>
      <c r="AE114" s="1025"/>
      <c r="AF114" s="1026">
        <v>49830</v>
      </c>
      <c r="AG114" s="1024"/>
      <c r="AH114" s="1024"/>
      <c r="AI114" s="1024"/>
      <c r="AJ114" s="1025"/>
      <c r="AK114" s="1026">
        <v>53152</v>
      </c>
      <c r="AL114" s="1024"/>
      <c r="AM114" s="1024"/>
      <c r="AN114" s="1024"/>
      <c r="AO114" s="1025"/>
      <c r="AP114" s="1027">
        <v>0.2</v>
      </c>
      <c r="AQ114" s="1028"/>
      <c r="AR114" s="1028"/>
      <c r="AS114" s="1028"/>
      <c r="AT114" s="1029"/>
      <c r="AU114" s="973"/>
      <c r="AV114" s="974"/>
      <c r="AW114" s="974"/>
      <c r="AX114" s="974"/>
      <c r="AY114" s="974"/>
      <c r="AZ114" s="987" t="s">
        <v>448</v>
      </c>
      <c r="BA114" s="988"/>
      <c r="BB114" s="988"/>
      <c r="BC114" s="988"/>
      <c r="BD114" s="988"/>
      <c r="BE114" s="988"/>
      <c r="BF114" s="988"/>
      <c r="BG114" s="988"/>
      <c r="BH114" s="988"/>
      <c r="BI114" s="988"/>
      <c r="BJ114" s="988"/>
      <c r="BK114" s="988"/>
      <c r="BL114" s="988"/>
      <c r="BM114" s="988"/>
      <c r="BN114" s="988"/>
      <c r="BO114" s="988"/>
      <c r="BP114" s="989"/>
      <c r="BQ114" s="990">
        <v>6290224</v>
      </c>
      <c r="BR114" s="991"/>
      <c r="BS114" s="991"/>
      <c r="BT114" s="991"/>
      <c r="BU114" s="991"/>
      <c r="BV114" s="991">
        <v>6105108</v>
      </c>
      <c r="BW114" s="991"/>
      <c r="BX114" s="991"/>
      <c r="BY114" s="991"/>
      <c r="BZ114" s="991"/>
      <c r="CA114" s="991">
        <v>5901570</v>
      </c>
      <c r="CB114" s="991"/>
      <c r="CC114" s="991"/>
      <c r="CD114" s="991"/>
      <c r="CE114" s="991"/>
      <c r="CF114" s="985">
        <v>24.5</v>
      </c>
      <c r="CG114" s="986"/>
      <c r="CH114" s="986"/>
      <c r="CI114" s="986"/>
      <c r="CJ114" s="986"/>
      <c r="CK114" s="1013"/>
      <c r="CL114" s="1014"/>
      <c r="CM114" s="987" t="s">
        <v>449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436</v>
      </c>
      <c r="DH114" s="1024"/>
      <c r="DI114" s="1024"/>
      <c r="DJ114" s="1024"/>
      <c r="DK114" s="1025"/>
      <c r="DL114" s="1026" t="s">
        <v>436</v>
      </c>
      <c r="DM114" s="1024"/>
      <c r="DN114" s="1024"/>
      <c r="DO114" s="1024"/>
      <c r="DP114" s="1025"/>
      <c r="DQ114" s="1026" t="s">
        <v>436</v>
      </c>
      <c r="DR114" s="1024"/>
      <c r="DS114" s="1024"/>
      <c r="DT114" s="1024"/>
      <c r="DU114" s="1025"/>
      <c r="DV114" s="1027" t="s">
        <v>436</v>
      </c>
      <c r="DW114" s="1028"/>
      <c r="DX114" s="1028"/>
      <c r="DY114" s="1028"/>
      <c r="DZ114" s="1029"/>
    </row>
    <row r="115" spans="1:130" s="226" customFormat="1" ht="26.25" customHeight="1" x14ac:dyDescent="0.2">
      <c r="A115" s="1019"/>
      <c r="B115" s="1020"/>
      <c r="C115" s="988" t="s">
        <v>450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34907</v>
      </c>
      <c r="AB115" s="1003"/>
      <c r="AC115" s="1003"/>
      <c r="AD115" s="1003"/>
      <c r="AE115" s="1004"/>
      <c r="AF115" s="1005">
        <v>24845</v>
      </c>
      <c r="AG115" s="1003"/>
      <c r="AH115" s="1003"/>
      <c r="AI115" s="1003"/>
      <c r="AJ115" s="1004"/>
      <c r="AK115" s="1005">
        <v>11857</v>
      </c>
      <c r="AL115" s="1003"/>
      <c r="AM115" s="1003"/>
      <c r="AN115" s="1003"/>
      <c r="AO115" s="1004"/>
      <c r="AP115" s="1006">
        <v>0</v>
      </c>
      <c r="AQ115" s="1007"/>
      <c r="AR115" s="1007"/>
      <c r="AS115" s="1007"/>
      <c r="AT115" s="1008"/>
      <c r="AU115" s="973"/>
      <c r="AV115" s="974"/>
      <c r="AW115" s="974"/>
      <c r="AX115" s="974"/>
      <c r="AY115" s="974"/>
      <c r="AZ115" s="987" t="s">
        <v>451</v>
      </c>
      <c r="BA115" s="988"/>
      <c r="BB115" s="988"/>
      <c r="BC115" s="988"/>
      <c r="BD115" s="988"/>
      <c r="BE115" s="988"/>
      <c r="BF115" s="988"/>
      <c r="BG115" s="988"/>
      <c r="BH115" s="988"/>
      <c r="BI115" s="988"/>
      <c r="BJ115" s="988"/>
      <c r="BK115" s="988"/>
      <c r="BL115" s="988"/>
      <c r="BM115" s="988"/>
      <c r="BN115" s="988"/>
      <c r="BO115" s="988"/>
      <c r="BP115" s="989"/>
      <c r="BQ115" s="990" t="s">
        <v>436</v>
      </c>
      <c r="BR115" s="991"/>
      <c r="BS115" s="991"/>
      <c r="BT115" s="991"/>
      <c r="BU115" s="991"/>
      <c r="BV115" s="991" t="s">
        <v>436</v>
      </c>
      <c r="BW115" s="991"/>
      <c r="BX115" s="991"/>
      <c r="BY115" s="991"/>
      <c r="BZ115" s="991"/>
      <c r="CA115" s="991" t="s">
        <v>436</v>
      </c>
      <c r="CB115" s="991"/>
      <c r="CC115" s="991"/>
      <c r="CD115" s="991"/>
      <c r="CE115" s="991"/>
      <c r="CF115" s="985" t="s">
        <v>436</v>
      </c>
      <c r="CG115" s="986"/>
      <c r="CH115" s="986"/>
      <c r="CI115" s="986"/>
      <c r="CJ115" s="986"/>
      <c r="CK115" s="1013"/>
      <c r="CL115" s="1014"/>
      <c r="CM115" s="987" t="s">
        <v>452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138</v>
      </c>
      <c r="DH115" s="1024"/>
      <c r="DI115" s="1024"/>
      <c r="DJ115" s="1024"/>
      <c r="DK115" s="1025"/>
      <c r="DL115" s="1026" t="s">
        <v>436</v>
      </c>
      <c r="DM115" s="1024"/>
      <c r="DN115" s="1024"/>
      <c r="DO115" s="1024"/>
      <c r="DP115" s="1025"/>
      <c r="DQ115" s="1026" t="s">
        <v>436</v>
      </c>
      <c r="DR115" s="1024"/>
      <c r="DS115" s="1024"/>
      <c r="DT115" s="1024"/>
      <c r="DU115" s="1025"/>
      <c r="DV115" s="1027" t="s">
        <v>436</v>
      </c>
      <c r="DW115" s="1028"/>
      <c r="DX115" s="1028"/>
      <c r="DY115" s="1028"/>
      <c r="DZ115" s="1029"/>
    </row>
    <row r="116" spans="1:130" s="226" customFormat="1" ht="26.25" customHeight="1" x14ac:dyDescent="0.2">
      <c r="A116" s="1021"/>
      <c r="B116" s="1022"/>
      <c r="C116" s="1030" t="s">
        <v>453</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16</v>
      </c>
      <c r="AB116" s="1024"/>
      <c r="AC116" s="1024"/>
      <c r="AD116" s="1024"/>
      <c r="AE116" s="1025"/>
      <c r="AF116" s="1026" t="s">
        <v>436</v>
      </c>
      <c r="AG116" s="1024"/>
      <c r="AH116" s="1024"/>
      <c r="AI116" s="1024"/>
      <c r="AJ116" s="1025"/>
      <c r="AK116" s="1026" t="s">
        <v>436</v>
      </c>
      <c r="AL116" s="1024"/>
      <c r="AM116" s="1024"/>
      <c r="AN116" s="1024"/>
      <c r="AO116" s="1025"/>
      <c r="AP116" s="1027" t="s">
        <v>436</v>
      </c>
      <c r="AQ116" s="1028"/>
      <c r="AR116" s="1028"/>
      <c r="AS116" s="1028"/>
      <c r="AT116" s="1029"/>
      <c r="AU116" s="973"/>
      <c r="AV116" s="974"/>
      <c r="AW116" s="974"/>
      <c r="AX116" s="974"/>
      <c r="AY116" s="974"/>
      <c r="AZ116" s="1032" t="s">
        <v>454</v>
      </c>
      <c r="BA116" s="1033"/>
      <c r="BB116" s="1033"/>
      <c r="BC116" s="1033"/>
      <c r="BD116" s="1033"/>
      <c r="BE116" s="1033"/>
      <c r="BF116" s="1033"/>
      <c r="BG116" s="1033"/>
      <c r="BH116" s="1033"/>
      <c r="BI116" s="1033"/>
      <c r="BJ116" s="1033"/>
      <c r="BK116" s="1033"/>
      <c r="BL116" s="1033"/>
      <c r="BM116" s="1033"/>
      <c r="BN116" s="1033"/>
      <c r="BO116" s="1033"/>
      <c r="BP116" s="1034"/>
      <c r="BQ116" s="990" t="s">
        <v>436</v>
      </c>
      <c r="BR116" s="991"/>
      <c r="BS116" s="991"/>
      <c r="BT116" s="991"/>
      <c r="BU116" s="991"/>
      <c r="BV116" s="991" t="s">
        <v>436</v>
      </c>
      <c r="BW116" s="991"/>
      <c r="BX116" s="991"/>
      <c r="BY116" s="991"/>
      <c r="BZ116" s="991"/>
      <c r="CA116" s="991" t="s">
        <v>436</v>
      </c>
      <c r="CB116" s="991"/>
      <c r="CC116" s="991"/>
      <c r="CD116" s="991"/>
      <c r="CE116" s="991"/>
      <c r="CF116" s="985" t="s">
        <v>436</v>
      </c>
      <c r="CG116" s="986"/>
      <c r="CH116" s="986"/>
      <c r="CI116" s="986"/>
      <c r="CJ116" s="986"/>
      <c r="CK116" s="1013"/>
      <c r="CL116" s="1014"/>
      <c r="CM116" s="987" t="s">
        <v>455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138</v>
      </c>
      <c r="DH116" s="1024"/>
      <c r="DI116" s="1024"/>
      <c r="DJ116" s="1024"/>
      <c r="DK116" s="1025"/>
      <c r="DL116" s="1026">
        <v>40777</v>
      </c>
      <c r="DM116" s="1024"/>
      <c r="DN116" s="1024"/>
      <c r="DO116" s="1024"/>
      <c r="DP116" s="1025"/>
      <c r="DQ116" s="1026">
        <v>32040</v>
      </c>
      <c r="DR116" s="1024"/>
      <c r="DS116" s="1024"/>
      <c r="DT116" s="1024"/>
      <c r="DU116" s="1025"/>
      <c r="DV116" s="1027">
        <v>0.1</v>
      </c>
      <c r="DW116" s="1028"/>
      <c r="DX116" s="1028"/>
      <c r="DY116" s="1028"/>
      <c r="DZ116" s="1029"/>
    </row>
    <row r="117" spans="1:130" s="226" customFormat="1" ht="26.25" customHeight="1" x14ac:dyDescent="0.2">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456</v>
      </c>
      <c r="Z117" s="959"/>
      <c r="AA117" s="1043">
        <v>7134527</v>
      </c>
      <c r="AB117" s="1044"/>
      <c r="AC117" s="1044"/>
      <c r="AD117" s="1044"/>
      <c r="AE117" s="1045"/>
      <c r="AF117" s="1046">
        <v>7093135</v>
      </c>
      <c r="AG117" s="1044"/>
      <c r="AH117" s="1044"/>
      <c r="AI117" s="1044"/>
      <c r="AJ117" s="1045"/>
      <c r="AK117" s="1046">
        <v>7220273</v>
      </c>
      <c r="AL117" s="1044"/>
      <c r="AM117" s="1044"/>
      <c r="AN117" s="1044"/>
      <c r="AO117" s="1045"/>
      <c r="AP117" s="1047"/>
      <c r="AQ117" s="1048"/>
      <c r="AR117" s="1048"/>
      <c r="AS117" s="1048"/>
      <c r="AT117" s="1049"/>
      <c r="AU117" s="973"/>
      <c r="AV117" s="974"/>
      <c r="AW117" s="974"/>
      <c r="AX117" s="974"/>
      <c r="AY117" s="974"/>
      <c r="AZ117" s="1039" t="s">
        <v>457</v>
      </c>
      <c r="BA117" s="1040"/>
      <c r="BB117" s="1040"/>
      <c r="BC117" s="1040"/>
      <c r="BD117" s="1040"/>
      <c r="BE117" s="1040"/>
      <c r="BF117" s="1040"/>
      <c r="BG117" s="1040"/>
      <c r="BH117" s="1040"/>
      <c r="BI117" s="1040"/>
      <c r="BJ117" s="1040"/>
      <c r="BK117" s="1040"/>
      <c r="BL117" s="1040"/>
      <c r="BM117" s="1040"/>
      <c r="BN117" s="1040"/>
      <c r="BO117" s="1040"/>
      <c r="BP117" s="1041"/>
      <c r="BQ117" s="990" t="s">
        <v>458</v>
      </c>
      <c r="BR117" s="991"/>
      <c r="BS117" s="991"/>
      <c r="BT117" s="991"/>
      <c r="BU117" s="991"/>
      <c r="BV117" s="991" t="s">
        <v>138</v>
      </c>
      <c r="BW117" s="991"/>
      <c r="BX117" s="991"/>
      <c r="BY117" s="991"/>
      <c r="BZ117" s="991"/>
      <c r="CA117" s="991" t="s">
        <v>138</v>
      </c>
      <c r="CB117" s="991"/>
      <c r="CC117" s="991"/>
      <c r="CD117" s="991"/>
      <c r="CE117" s="991"/>
      <c r="CF117" s="985" t="s">
        <v>138</v>
      </c>
      <c r="CG117" s="986"/>
      <c r="CH117" s="986"/>
      <c r="CI117" s="986"/>
      <c r="CJ117" s="986"/>
      <c r="CK117" s="1013"/>
      <c r="CL117" s="1014"/>
      <c r="CM117" s="987" t="s">
        <v>459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458</v>
      </c>
      <c r="DH117" s="1024"/>
      <c r="DI117" s="1024"/>
      <c r="DJ117" s="1024"/>
      <c r="DK117" s="1025"/>
      <c r="DL117" s="1026" t="s">
        <v>460</v>
      </c>
      <c r="DM117" s="1024"/>
      <c r="DN117" s="1024"/>
      <c r="DO117" s="1024"/>
      <c r="DP117" s="1025"/>
      <c r="DQ117" s="1026" t="s">
        <v>138</v>
      </c>
      <c r="DR117" s="1024"/>
      <c r="DS117" s="1024"/>
      <c r="DT117" s="1024"/>
      <c r="DU117" s="1025"/>
      <c r="DV117" s="1027" t="s">
        <v>138</v>
      </c>
      <c r="DW117" s="1028"/>
      <c r="DX117" s="1028"/>
      <c r="DY117" s="1028"/>
      <c r="DZ117" s="1029"/>
    </row>
    <row r="118" spans="1:130" s="226" customFormat="1" ht="26.25" customHeight="1" x14ac:dyDescent="0.2">
      <c r="A118" s="977" t="s">
        <v>431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428</v>
      </c>
      <c r="AB118" s="958"/>
      <c r="AC118" s="958"/>
      <c r="AD118" s="958"/>
      <c r="AE118" s="959"/>
      <c r="AF118" s="957" t="s">
        <v>429</v>
      </c>
      <c r="AG118" s="958"/>
      <c r="AH118" s="958"/>
      <c r="AI118" s="958"/>
      <c r="AJ118" s="959"/>
      <c r="AK118" s="957" t="s">
        <v>306</v>
      </c>
      <c r="AL118" s="958"/>
      <c r="AM118" s="958"/>
      <c r="AN118" s="958"/>
      <c r="AO118" s="959"/>
      <c r="AP118" s="1035" t="s">
        <v>430</v>
      </c>
      <c r="AQ118" s="1036"/>
      <c r="AR118" s="1036"/>
      <c r="AS118" s="1036"/>
      <c r="AT118" s="1037"/>
      <c r="AU118" s="973"/>
      <c r="AV118" s="974"/>
      <c r="AW118" s="974"/>
      <c r="AX118" s="974"/>
      <c r="AY118" s="974"/>
      <c r="AZ118" s="1038" t="s">
        <v>461</v>
      </c>
      <c r="BA118" s="1030"/>
      <c r="BB118" s="1030"/>
      <c r="BC118" s="1030"/>
      <c r="BD118" s="1030"/>
      <c r="BE118" s="1030"/>
      <c r="BF118" s="1030"/>
      <c r="BG118" s="1030"/>
      <c r="BH118" s="1030"/>
      <c r="BI118" s="1030"/>
      <c r="BJ118" s="1030"/>
      <c r="BK118" s="1030"/>
      <c r="BL118" s="1030"/>
      <c r="BM118" s="1030"/>
      <c r="BN118" s="1030"/>
      <c r="BO118" s="1030"/>
      <c r="BP118" s="1031"/>
      <c r="BQ118" s="1064" t="s">
        <v>138</v>
      </c>
      <c r="BR118" s="1065"/>
      <c r="BS118" s="1065"/>
      <c r="BT118" s="1065"/>
      <c r="BU118" s="1065"/>
      <c r="BV118" s="1065" t="s">
        <v>458</v>
      </c>
      <c r="BW118" s="1065"/>
      <c r="BX118" s="1065"/>
      <c r="BY118" s="1065"/>
      <c r="BZ118" s="1065"/>
      <c r="CA118" s="1065" t="s">
        <v>458</v>
      </c>
      <c r="CB118" s="1065"/>
      <c r="CC118" s="1065"/>
      <c r="CD118" s="1065"/>
      <c r="CE118" s="1065"/>
      <c r="CF118" s="985" t="s">
        <v>458</v>
      </c>
      <c r="CG118" s="986"/>
      <c r="CH118" s="986"/>
      <c r="CI118" s="986"/>
      <c r="CJ118" s="986"/>
      <c r="CK118" s="1013"/>
      <c r="CL118" s="1014"/>
      <c r="CM118" s="987" t="s">
        <v>462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138</v>
      </c>
      <c r="DH118" s="1024"/>
      <c r="DI118" s="1024"/>
      <c r="DJ118" s="1024"/>
      <c r="DK118" s="1025"/>
      <c r="DL118" s="1026" t="s">
        <v>138</v>
      </c>
      <c r="DM118" s="1024"/>
      <c r="DN118" s="1024"/>
      <c r="DO118" s="1024"/>
      <c r="DP118" s="1025"/>
      <c r="DQ118" s="1026" t="s">
        <v>138</v>
      </c>
      <c r="DR118" s="1024"/>
      <c r="DS118" s="1024"/>
      <c r="DT118" s="1024"/>
      <c r="DU118" s="1025"/>
      <c r="DV118" s="1027" t="s">
        <v>458</v>
      </c>
      <c r="DW118" s="1028"/>
      <c r="DX118" s="1028"/>
      <c r="DY118" s="1028"/>
      <c r="DZ118" s="1029"/>
    </row>
    <row r="119" spans="1:130" s="226" customFormat="1" ht="26.25" customHeight="1" x14ac:dyDescent="0.2">
      <c r="A119" s="1121" t="s">
        <v>434</v>
      </c>
      <c r="B119" s="1012"/>
      <c r="C119" s="994" t="s">
        <v>435</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458</v>
      </c>
      <c r="AB119" s="965"/>
      <c r="AC119" s="965"/>
      <c r="AD119" s="965"/>
      <c r="AE119" s="966"/>
      <c r="AF119" s="967" t="s">
        <v>138</v>
      </c>
      <c r="AG119" s="965"/>
      <c r="AH119" s="965"/>
      <c r="AI119" s="965"/>
      <c r="AJ119" s="966"/>
      <c r="AK119" s="967" t="s">
        <v>138</v>
      </c>
      <c r="AL119" s="965"/>
      <c r="AM119" s="965"/>
      <c r="AN119" s="965"/>
      <c r="AO119" s="966"/>
      <c r="AP119" s="968" t="s">
        <v>138</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463</v>
      </c>
      <c r="BP119" s="1070"/>
      <c r="BQ119" s="1064">
        <v>94307952</v>
      </c>
      <c r="BR119" s="1065"/>
      <c r="BS119" s="1065"/>
      <c r="BT119" s="1065"/>
      <c r="BU119" s="1065"/>
      <c r="BV119" s="1065">
        <v>92414266</v>
      </c>
      <c r="BW119" s="1065"/>
      <c r="BX119" s="1065"/>
      <c r="BY119" s="1065"/>
      <c r="BZ119" s="1065"/>
      <c r="CA119" s="1065">
        <v>88506224</v>
      </c>
      <c r="CB119" s="1065"/>
      <c r="CC119" s="1065"/>
      <c r="CD119" s="1065"/>
      <c r="CE119" s="1065"/>
      <c r="CF119" s="1066"/>
      <c r="CG119" s="1067"/>
      <c r="CH119" s="1067"/>
      <c r="CI119" s="1067"/>
      <c r="CJ119" s="1068"/>
      <c r="CK119" s="1015"/>
      <c r="CL119" s="1016"/>
      <c r="CM119" s="1038" t="s">
        <v>464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138</v>
      </c>
      <c r="DH119" s="1051"/>
      <c r="DI119" s="1051"/>
      <c r="DJ119" s="1051"/>
      <c r="DK119" s="1052"/>
      <c r="DL119" s="1050" t="s">
        <v>458</v>
      </c>
      <c r="DM119" s="1051"/>
      <c r="DN119" s="1051"/>
      <c r="DO119" s="1051"/>
      <c r="DP119" s="1052"/>
      <c r="DQ119" s="1050" t="s">
        <v>458</v>
      </c>
      <c r="DR119" s="1051"/>
      <c r="DS119" s="1051"/>
      <c r="DT119" s="1051"/>
      <c r="DU119" s="1052"/>
      <c r="DV119" s="1053" t="s">
        <v>458</v>
      </c>
      <c r="DW119" s="1054"/>
      <c r="DX119" s="1054"/>
      <c r="DY119" s="1054"/>
      <c r="DZ119" s="1055"/>
    </row>
    <row r="120" spans="1:130" s="226" customFormat="1" ht="26.25" customHeight="1" x14ac:dyDescent="0.2">
      <c r="A120" s="1122"/>
      <c r="B120" s="1014"/>
      <c r="C120" s="987" t="s">
        <v>439</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458</v>
      </c>
      <c r="AB120" s="1024"/>
      <c r="AC120" s="1024"/>
      <c r="AD120" s="1024"/>
      <c r="AE120" s="1025"/>
      <c r="AF120" s="1026" t="s">
        <v>138</v>
      </c>
      <c r="AG120" s="1024"/>
      <c r="AH120" s="1024"/>
      <c r="AI120" s="1024"/>
      <c r="AJ120" s="1025"/>
      <c r="AK120" s="1026" t="s">
        <v>460</v>
      </c>
      <c r="AL120" s="1024"/>
      <c r="AM120" s="1024"/>
      <c r="AN120" s="1024"/>
      <c r="AO120" s="1025"/>
      <c r="AP120" s="1027" t="s">
        <v>138</v>
      </c>
      <c r="AQ120" s="1028"/>
      <c r="AR120" s="1028"/>
      <c r="AS120" s="1028"/>
      <c r="AT120" s="1029"/>
      <c r="AU120" s="1056" t="s">
        <v>465</v>
      </c>
      <c r="AV120" s="1057"/>
      <c r="AW120" s="1057"/>
      <c r="AX120" s="1057"/>
      <c r="AY120" s="1058"/>
      <c r="AZ120" s="994" t="s">
        <v>466</v>
      </c>
      <c r="BA120" s="962"/>
      <c r="BB120" s="962"/>
      <c r="BC120" s="962"/>
      <c r="BD120" s="962"/>
      <c r="BE120" s="962"/>
      <c r="BF120" s="962"/>
      <c r="BG120" s="962"/>
      <c r="BH120" s="962"/>
      <c r="BI120" s="962"/>
      <c r="BJ120" s="962"/>
      <c r="BK120" s="962"/>
      <c r="BL120" s="962"/>
      <c r="BM120" s="962"/>
      <c r="BN120" s="962"/>
      <c r="BO120" s="962"/>
      <c r="BP120" s="963"/>
      <c r="BQ120" s="995">
        <v>13257125</v>
      </c>
      <c r="BR120" s="996"/>
      <c r="BS120" s="996"/>
      <c r="BT120" s="996"/>
      <c r="BU120" s="996"/>
      <c r="BV120" s="996">
        <v>14243755</v>
      </c>
      <c r="BW120" s="996"/>
      <c r="BX120" s="996"/>
      <c r="BY120" s="996"/>
      <c r="BZ120" s="996"/>
      <c r="CA120" s="996">
        <v>15417203</v>
      </c>
      <c r="CB120" s="996"/>
      <c r="CC120" s="996"/>
      <c r="CD120" s="996"/>
      <c r="CE120" s="996"/>
      <c r="CF120" s="1009">
        <v>63.9</v>
      </c>
      <c r="CG120" s="1010"/>
      <c r="CH120" s="1010"/>
      <c r="CI120" s="1010"/>
      <c r="CJ120" s="1010"/>
      <c r="CK120" s="1071" t="s">
        <v>467</v>
      </c>
      <c r="CL120" s="1072"/>
      <c r="CM120" s="1072"/>
      <c r="CN120" s="1072"/>
      <c r="CO120" s="1073"/>
      <c r="CP120" s="1079" t="s">
        <v>407</v>
      </c>
      <c r="CQ120" s="1080"/>
      <c r="CR120" s="1080"/>
      <c r="CS120" s="1080"/>
      <c r="CT120" s="1080"/>
      <c r="CU120" s="1080"/>
      <c r="CV120" s="1080"/>
      <c r="CW120" s="1080"/>
      <c r="CX120" s="1080"/>
      <c r="CY120" s="1080"/>
      <c r="CZ120" s="1080"/>
      <c r="DA120" s="1080"/>
      <c r="DB120" s="1080"/>
      <c r="DC120" s="1080"/>
      <c r="DD120" s="1080"/>
      <c r="DE120" s="1080"/>
      <c r="DF120" s="1081"/>
      <c r="DG120" s="995">
        <v>30450168</v>
      </c>
      <c r="DH120" s="996"/>
      <c r="DI120" s="996"/>
      <c r="DJ120" s="996"/>
      <c r="DK120" s="996"/>
      <c r="DL120" s="996">
        <v>28613785</v>
      </c>
      <c r="DM120" s="996"/>
      <c r="DN120" s="996"/>
      <c r="DO120" s="996"/>
      <c r="DP120" s="996"/>
      <c r="DQ120" s="996">
        <v>25788829</v>
      </c>
      <c r="DR120" s="996"/>
      <c r="DS120" s="996"/>
      <c r="DT120" s="996"/>
      <c r="DU120" s="996"/>
      <c r="DV120" s="997">
        <v>106.9</v>
      </c>
      <c r="DW120" s="997"/>
      <c r="DX120" s="997"/>
      <c r="DY120" s="997"/>
      <c r="DZ120" s="998"/>
    </row>
    <row r="121" spans="1:130" s="226" customFormat="1" ht="26.25" customHeight="1" x14ac:dyDescent="0.2">
      <c r="A121" s="1122"/>
      <c r="B121" s="1014"/>
      <c r="C121" s="1039" t="s">
        <v>468</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458</v>
      </c>
      <c r="AB121" s="1024"/>
      <c r="AC121" s="1024"/>
      <c r="AD121" s="1024"/>
      <c r="AE121" s="1025"/>
      <c r="AF121" s="1026" t="s">
        <v>138</v>
      </c>
      <c r="AG121" s="1024"/>
      <c r="AH121" s="1024"/>
      <c r="AI121" s="1024"/>
      <c r="AJ121" s="1025"/>
      <c r="AK121" s="1026" t="s">
        <v>458</v>
      </c>
      <c r="AL121" s="1024"/>
      <c r="AM121" s="1024"/>
      <c r="AN121" s="1024"/>
      <c r="AO121" s="1025"/>
      <c r="AP121" s="1027" t="s">
        <v>138</v>
      </c>
      <c r="AQ121" s="1028"/>
      <c r="AR121" s="1028"/>
      <c r="AS121" s="1028"/>
      <c r="AT121" s="1029"/>
      <c r="AU121" s="1059"/>
      <c r="AV121" s="1060"/>
      <c r="AW121" s="1060"/>
      <c r="AX121" s="1060"/>
      <c r="AY121" s="1061"/>
      <c r="AZ121" s="987" t="s">
        <v>469</v>
      </c>
      <c r="BA121" s="988"/>
      <c r="BB121" s="988"/>
      <c r="BC121" s="988"/>
      <c r="BD121" s="988"/>
      <c r="BE121" s="988"/>
      <c r="BF121" s="988"/>
      <c r="BG121" s="988"/>
      <c r="BH121" s="988"/>
      <c r="BI121" s="988"/>
      <c r="BJ121" s="988"/>
      <c r="BK121" s="988"/>
      <c r="BL121" s="988"/>
      <c r="BM121" s="988"/>
      <c r="BN121" s="988"/>
      <c r="BO121" s="988"/>
      <c r="BP121" s="989"/>
      <c r="BQ121" s="990">
        <v>1970971</v>
      </c>
      <c r="BR121" s="991"/>
      <c r="BS121" s="991"/>
      <c r="BT121" s="991"/>
      <c r="BU121" s="991"/>
      <c r="BV121" s="991">
        <v>1929341</v>
      </c>
      <c r="BW121" s="991"/>
      <c r="BX121" s="991"/>
      <c r="BY121" s="991"/>
      <c r="BZ121" s="991"/>
      <c r="CA121" s="991">
        <v>1760169</v>
      </c>
      <c r="CB121" s="991"/>
      <c r="CC121" s="991"/>
      <c r="CD121" s="991"/>
      <c r="CE121" s="991"/>
      <c r="CF121" s="985">
        <v>7.3</v>
      </c>
      <c r="CG121" s="986"/>
      <c r="CH121" s="986"/>
      <c r="CI121" s="986"/>
      <c r="CJ121" s="986"/>
      <c r="CK121" s="1074"/>
      <c r="CL121" s="1075"/>
      <c r="CM121" s="1075"/>
      <c r="CN121" s="1075"/>
      <c r="CO121" s="1076"/>
      <c r="CP121" s="1084" t="s">
        <v>470</v>
      </c>
      <c r="CQ121" s="1085"/>
      <c r="CR121" s="1085"/>
      <c r="CS121" s="1085"/>
      <c r="CT121" s="1085"/>
      <c r="CU121" s="1085"/>
      <c r="CV121" s="1085"/>
      <c r="CW121" s="1085"/>
      <c r="CX121" s="1085"/>
      <c r="CY121" s="1085"/>
      <c r="CZ121" s="1085"/>
      <c r="DA121" s="1085"/>
      <c r="DB121" s="1085"/>
      <c r="DC121" s="1085"/>
      <c r="DD121" s="1085"/>
      <c r="DE121" s="1085"/>
      <c r="DF121" s="1086"/>
      <c r="DG121" s="990">
        <v>70437</v>
      </c>
      <c r="DH121" s="991"/>
      <c r="DI121" s="991"/>
      <c r="DJ121" s="991"/>
      <c r="DK121" s="991"/>
      <c r="DL121" s="991">
        <v>52342</v>
      </c>
      <c r="DM121" s="991"/>
      <c r="DN121" s="991"/>
      <c r="DO121" s="991"/>
      <c r="DP121" s="991"/>
      <c r="DQ121" s="991">
        <v>25363</v>
      </c>
      <c r="DR121" s="991"/>
      <c r="DS121" s="991"/>
      <c r="DT121" s="991"/>
      <c r="DU121" s="991"/>
      <c r="DV121" s="992">
        <v>0.1</v>
      </c>
      <c r="DW121" s="992"/>
      <c r="DX121" s="992"/>
      <c r="DY121" s="992"/>
      <c r="DZ121" s="993"/>
    </row>
    <row r="122" spans="1:130" s="226" customFormat="1" ht="26.25" customHeight="1" x14ac:dyDescent="0.2">
      <c r="A122" s="1122"/>
      <c r="B122" s="1014"/>
      <c r="C122" s="987" t="s">
        <v>449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138</v>
      </c>
      <c r="AB122" s="1024"/>
      <c r="AC122" s="1024"/>
      <c r="AD122" s="1024"/>
      <c r="AE122" s="1025"/>
      <c r="AF122" s="1026" t="s">
        <v>138</v>
      </c>
      <c r="AG122" s="1024"/>
      <c r="AH122" s="1024"/>
      <c r="AI122" s="1024"/>
      <c r="AJ122" s="1025"/>
      <c r="AK122" s="1026" t="s">
        <v>138</v>
      </c>
      <c r="AL122" s="1024"/>
      <c r="AM122" s="1024"/>
      <c r="AN122" s="1024"/>
      <c r="AO122" s="1025"/>
      <c r="AP122" s="1027" t="s">
        <v>458</v>
      </c>
      <c r="AQ122" s="1028"/>
      <c r="AR122" s="1028"/>
      <c r="AS122" s="1028"/>
      <c r="AT122" s="1029"/>
      <c r="AU122" s="1059"/>
      <c r="AV122" s="1060"/>
      <c r="AW122" s="1060"/>
      <c r="AX122" s="1060"/>
      <c r="AY122" s="1061"/>
      <c r="AZ122" s="1038" t="s">
        <v>471</v>
      </c>
      <c r="BA122" s="1030"/>
      <c r="BB122" s="1030"/>
      <c r="BC122" s="1030"/>
      <c r="BD122" s="1030"/>
      <c r="BE122" s="1030"/>
      <c r="BF122" s="1030"/>
      <c r="BG122" s="1030"/>
      <c r="BH122" s="1030"/>
      <c r="BI122" s="1030"/>
      <c r="BJ122" s="1030"/>
      <c r="BK122" s="1030"/>
      <c r="BL122" s="1030"/>
      <c r="BM122" s="1030"/>
      <c r="BN122" s="1030"/>
      <c r="BO122" s="1030"/>
      <c r="BP122" s="1031"/>
      <c r="BQ122" s="1064">
        <v>60690721</v>
      </c>
      <c r="BR122" s="1065"/>
      <c r="BS122" s="1065"/>
      <c r="BT122" s="1065"/>
      <c r="BU122" s="1065"/>
      <c r="BV122" s="1065">
        <v>60371417</v>
      </c>
      <c r="BW122" s="1065"/>
      <c r="BX122" s="1065"/>
      <c r="BY122" s="1065"/>
      <c r="BZ122" s="1065"/>
      <c r="CA122" s="1065">
        <v>59151040</v>
      </c>
      <c r="CB122" s="1065"/>
      <c r="CC122" s="1065"/>
      <c r="CD122" s="1065"/>
      <c r="CE122" s="1065"/>
      <c r="CF122" s="1082">
        <v>245.2</v>
      </c>
      <c r="CG122" s="1083"/>
      <c r="CH122" s="1083"/>
      <c r="CI122" s="1083"/>
      <c r="CJ122" s="1083"/>
      <c r="CK122" s="1074"/>
      <c r="CL122" s="1075"/>
      <c r="CM122" s="1075"/>
      <c r="CN122" s="1075"/>
      <c r="CO122" s="1076"/>
      <c r="CP122" s="1084" t="s">
        <v>472</v>
      </c>
      <c r="CQ122" s="1085"/>
      <c r="CR122" s="1085"/>
      <c r="CS122" s="1085"/>
      <c r="CT122" s="1085"/>
      <c r="CU122" s="1085"/>
      <c r="CV122" s="1085"/>
      <c r="CW122" s="1085"/>
      <c r="CX122" s="1085"/>
      <c r="CY122" s="1085"/>
      <c r="CZ122" s="1085"/>
      <c r="DA122" s="1085"/>
      <c r="DB122" s="1085"/>
      <c r="DC122" s="1085"/>
      <c r="DD122" s="1085"/>
      <c r="DE122" s="1085"/>
      <c r="DF122" s="1086"/>
      <c r="DG122" s="990" t="s">
        <v>138</v>
      </c>
      <c r="DH122" s="991"/>
      <c r="DI122" s="991"/>
      <c r="DJ122" s="991"/>
      <c r="DK122" s="991"/>
      <c r="DL122" s="991" t="s">
        <v>138</v>
      </c>
      <c r="DM122" s="991"/>
      <c r="DN122" s="991"/>
      <c r="DO122" s="991"/>
      <c r="DP122" s="991"/>
      <c r="DQ122" s="991" t="s">
        <v>138</v>
      </c>
      <c r="DR122" s="991"/>
      <c r="DS122" s="991"/>
      <c r="DT122" s="991"/>
      <c r="DU122" s="991"/>
      <c r="DV122" s="992" t="s">
        <v>138</v>
      </c>
      <c r="DW122" s="992"/>
      <c r="DX122" s="992"/>
      <c r="DY122" s="992"/>
      <c r="DZ122" s="993"/>
    </row>
    <row r="123" spans="1:130" s="226" customFormat="1" ht="26.25" customHeight="1" x14ac:dyDescent="0.2">
      <c r="A123" s="1122"/>
      <c r="B123" s="1014"/>
      <c r="C123" s="987" t="s">
        <v>455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30365</v>
      </c>
      <c r="AB123" s="1024"/>
      <c r="AC123" s="1024"/>
      <c r="AD123" s="1024"/>
      <c r="AE123" s="1025"/>
      <c r="AF123" s="1026">
        <v>21529</v>
      </c>
      <c r="AG123" s="1024"/>
      <c r="AH123" s="1024"/>
      <c r="AI123" s="1024"/>
      <c r="AJ123" s="1025"/>
      <c r="AK123" s="1026">
        <v>8759</v>
      </c>
      <c r="AL123" s="1024"/>
      <c r="AM123" s="1024"/>
      <c r="AN123" s="1024"/>
      <c r="AO123" s="1025"/>
      <c r="AP123" s="1027">
        <v>0</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473</v>
      </c>
      <c r="BP123" s="1070"/>
      <c r="BQ123" s="1128">
        <v>75918817</v>
      </c>
      <c r="BR123" s="1129"/>
      <c r="BS123" s="1129"/>
      <c r="BT123" s="1129"/>
      <c r="BU123" s="1129"/>
      <c r="BV123" s="1129">
        <v>76544513</v>
      </c>
      <c r="BW123" s="1129"/>
      <c r="BX123" s="1129"/>
      <c r="BY123" s="1129"/>
      <c r="BZ123" s="1129"/>
      <c r="CA123" s="1129">
        <v>76328412</v>
      </c>
      <c r="CB123" s="1129"/>
      <c r="CC123" s="1129"/>
      <c r="CD123" s="1129"/>
      <c r="CE123" s="1129"/>
      <c r="CF123" s="1066"/>
      <c r="CG123" s="1067"/>
      <c r="CH123" s="1067"/>
      <c r="CI123" s="1067"/>
      <c r="CJ123" s="1068"/>
      <c r="CK123" s="1074"/>
      <c r="CL123" s="1075"/>
      <c r="CM123" s="1075"/>
      <c r="CN123" s="1075"/>
      <c r="CO123" s="1076"/>
      <c r="CP123" s="1084" t="s">
        <v>405</v>
      </c>
      <c r="CQ123" s="1085"/>
      <c r="CR123" s="1085"/>
      <c r="CS123" s="1085"/>
      <c r="CT123" s="1085"/>
      <c r="CU123" s="1085"/>
      <c r="CV123" s="1085"/>
      <c r="CW123" s="1085"/>
      <c r="CX123" s="1085"/>
      <c r="CY123" s="1085"/>
      <c r="CZ123" s="1085"/>
      <c r="DA123" s="1085"/>
      <c r="DB123" s="1085"/>
      <c r="DC123" s="1085"/>
      <c r="DD123" s="1085"/>
      <c r="DE123" s="1085"/>
      <c r="DF123" s="1086"/>
      <c r="DG123" s="1023" t="s">
        <v>138</v>
      </c>
      <c r="DH123" s="1024"/>
      <c r="DI123" s="1024"/>
      <c r="DJ123" s="1024"/>
      <c r="DK123" s="1025"/>
      <c r="DL123" s="1026" t="s">
        <v>138</v>
      </c>
      <c r="DM123" s="1024"/>
      <c r="DN123" s="1024"/>
      <c r="DO123" s="1024"/>
      <c r="DP123" s="1025"/>
      <c r="DQ123" s="1026" t="s">
        <v>138</v>
      </c>
      <c r="DR123" s="1024"/>
      <c r="DS123" s="1024"/>
      <c r="DT123" s="1024"/>
      <c r="DU123" s="1025"/>
      <c r="DV123" s="1027" t="s">
        <v>138</v>
      </c>
      <c r="DW123" s="1028"/>
      <c r="DX123" s="1028"/>
      <c r="DY123" s="1028"/>
      <c r="DZ123" s="1029"/>
    </row>
    <row r="124" spans="1:130" s="226" customFormat="1" ht="26.25" customHeight="1" thickBot="1" x14ac:dyDescent="0.25">
      <c r="A124" s="1122"/>
      <c r="B124" s="1014"/>
      <c r="C124" s="987" t="s">
        <v>459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138</v>
      </c>
      <c r="AB124" s="1024"/>
      <c r="AC124" s="1024"/>
      <c r="AD124" s="1024"/>
      <c r="AE124" s="1025"/>
      <c r="AF124" s="1026" t="s">
        <v>458</v>
      </c>
      <c r="AG124" s="1024"/>
      <c r="AH124" s="1024"/>
      <c r="AI124" s="1024"/>
      <c r="AJ124" s="1025"/>
      <c r="AK124" s="1026" t="s">
        <v>138</v>
      </c>
      <c r="AL124" s="1024"/>
      <c r="AM124" s="1024"/>
      <c r="AN124" s="1024"/>
      <c r="AO124" s="1025"/>
      <c r="AP124" s="1027" t="s">
        <v>138</v>
      </c>
      <c r="AQ124" s="1028"/>
      <c r="AR124" s="1028"/>
      <c r="AS124" s="1028"/>
      <c r="AT124" s="1029"/>
      <c r="AU124" s="1124" t="s">
        <v>474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81.2</v>
      </c>
      <c r="BR124" s="1092"/>
      <c r="BS124" s="1092"/>
      <c r="BT124" s="1092"/>
      <c r="BU124" s="1092"/>
      <c r="BV124" s="1092">
        <v>68.5</v>
      </c>
      <c r="BW124" s="1092"/>
      <c r="BX124" s="1092"/>
      <c r="BY124" s="1092"/>
      <c r="BZ124" s="1092"/>
      <c r="CA124" s="1092">
        <v>50.4</v>
      </c>
      <c r="CB124" s="1092"/>
      <c r="CC124" s="1092"/>
      <c r="CD124" s="1092"/>
      <c r="CE124" s="1092"/>
      <c r="CF124" s="1093"/>
      <c r="CG124" s="1094"/>
      <c r="CH124" s="1094"/>
      <c r="CI124" s="1094"/>
      <c r="CJ124" s="1095"/>
      <c r="CK124" s="1077"/>
      <c r="CL124" s="1077"/>
      <c r="CM124" s="1077"/>
      <c r="CN124" s="1077"/>
      <c r="CO124" s="1078"/>
      <c r="CP124" s="1084" t="s">
        <v>475</v>
      </c>
      <c r="CQ124" s="1085"/>
      <c r="CR124" s="1085"/>
      <c r="CS124" s="1085"/>
      <c r="CT124" s="1085"/>
      <c r="CU124" s="1085"/>
      <c r="CV124" s="1085"/>
      <c r="CW124" s="1085"/>
      <c r="CX124" s="1085"/>
      <c r="CY124" s="1085"/>
      <c r="CZ124" s="1085"/>
      <c r="DA124" s="1085"/>
      <c r="DB124" s="1085"/>
      <c r="DC124" s="1085"/>
      <c r="DD124" s="1085"/>
      <c r="DE124" s="1085"/>
      <c r="DF124" s="1086"/>
      <c r="DG124" s="1069">
        <v>319360</v>
      </c>
      <c r="DH124" s="1051"/>
      <c r="DI124" s="1051"/>
      <c r="DJ124" s="1051"/>
      <c r="DK124" s="1052"/>
      <c r="DL124" s="1050" t="s">
        <v>138</v>
      </c>
      <c r="DM124" s="1051"/>
      <c r="DN124" s="1051"/>
      <c r="DO124" s="1051"/>
      <c r="DP124" s="1052"/>
      <c r="DQ124" s="1050" t="s">
        <v>138</v>
      </c>
      <c r="DR124" s="1051"/>
      <c r="DS124" s="1051"/>
      <c r="DT124" s="1051"/>
      <c r="DU124" s="1052"/>
      <c r="DV124" s="1053" t="s">
        <v>138</v>
      </c>
      <c r="DW124" s="1054"/>
      <c r="DX124" s="1054"/>
      <c r="DY124" s="1054"/>
      <c r="DZ124" s="1055"/>
    </row>
    <row r="125" spans="1:130" s="226" customFormat="1" ht="26.25" customHeight="1" x14ac:dyDescent="0.2">
      <c r="A125" s="1122"/>
      <c r="B125" s="1014"/>
      <c r="C125" s="987" t="s">
        <v>462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458</v>
      </c>
      <c r="AB125" s="1024"/>
      <c r="AC125" s="1024"/>
      <c r="AD125" s="1024"/>
      <c r="AE125" s="1025"/>
      <c r="AF125" s="1026" t="s">
        <v>458</v>
      </c>
      <c r="AG125" s="1024"/>
      <c r="AH125" s="1024"/>
      <c r="AI125" s="1024"/>
      <c r="AJ125" s="1025"/>
      <c r="AK125" s="1026" t="s">
        <v>138</v>
      </c>
      <c r="AL125" s="1024"/>
      <c r="AM125" s="1024"/>
      <c r="AN125" s="1024"/>
      <c r="AO125" s="1025"/>
      <c r="AP125" s="1027" t="s">
        <v>138</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476</v>
      </c>
      <c r="CL125" s="1072"/>
      <c r="CM125" s="1072"/>
      <c r="CN125" s="1072"/>
      <c r="CO125" s="1073"/>
      <c r="CP125" s="994" t="s">
        <v>477</v>
      </c>
      <c r="CQ125" s="962"/>
      <c r="CR125" s="962"/>
      <c r="CS125" s="962"/>
      <c r="CT125" s="962"/>
      <c r="CU125" s="962"/>
      <c r="CV125" s="962"/>
      <c r="CW125" s="962"/>
      <c r="CX125" s="962"/>
      <c r="CY125" s="962"/>
      <c r="CZ125" s="962"/>
      <c r="DA125" s="962"/>
      <c r="DB125" s="962"/>
      <c r="DC125" s="962"/>
      <c r="DD125" s="962"/>
      <c r="DE125" s="962"/>
      <c r="DF125" s="963"/>
      <c r="DG125" s="995" t="s">
        <v>138</v>
      </c>
      <c r="DH125" s="996"/>
      <c r="DI125" s="996"/>
      <c r="DJ125" s="996"/>
      <c r="DK125" s="996"/>
      <c r="DL125" s="996" t="s">
        <v>458</v>
      </c>
      <c r="DM125" s="996"/>
      <c r="DN125" s="996"/>
      <c r="DO125" s="996"/>
      <c r="DP125" s="996"/>
      <c r="DQ125" s="996" t="s">
        <v>138</v>
      </c>
      <c r="DR125" s="996"/>
      <c r="DS125" s="996"/>
      <c r="DT125" s="996"/>
      <c r="DU125" s="996"/>
      <c r="DV125" s="997" t="s">
        <v>138</v>
      </c>
      <c r="DW125" s="997"/>
      <c r="DX125" s="997"/>
      <c r="DY125" s="997"/>
      <c r="DZ125" s="998"/>
    </row>
    <row r="126" spans="1:130" s="226" customFormat="1" ht="26.25" customHeight="1" thickBot="1" x14ac:dyDescent="0.25">
      <c r="A126" s="1122"/>
      <c r="B126" s="1014"/>
      <c r="C126" s="987" t="s">
        <v>464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648</v>
      </c>
      <c r="AB126" s="1024"/>
      <c r="AC126" s="1024"/>
      <c r="AD126" s="1024"/>
      <c r="AE126" s="1025"/>
      <c r="AF126" s="1026" t="s">
        <v>458</v>
      </c>
      <c r="AG126" s="1024"/>
      <c r="AH126" s="1024"/>
      <c r="AI126" s="1024"/>
      <c r="AJ126" s="1025"/>
      <c r="AK126" s="1026" t="s">
        <v>138</v>
      </c>
      <c r="AL126" s="1024"/>
      <c r="AM126" s="1024"/>
      <c r="AN126" s="1024"/>
      <c r="AO126" s="1025"/>
      <c r="AP126" s="1027" t="s">
        <v>460</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478</v>
      </c>
      <c r="CQ126" s="988"/>
      <c r="CR126" s="988"/>
      <c r="CS126" s="988"/>
      <c r="CT126" s="988"/>
      <c r="CU126" s="988"/>
      <c r="CV126" s="988"/>
      <c r="CW126" s="988"/>
      <c r="CX126" s="988"/>
      <c r="CY126" s="988"/>
      <c r="CZ126" s="988"/>
      <c r="DA126" s="988"/>
      <c r="DB126" s="988"/>
      <c r="DC126" s="988"/>
      <c r="DD126" s="988"/>
      <c r="DE126" s="988"/>
      <c r="DF126" s="989"/>
      <c r="DG126" s="990" t="s">
        <v>458</v>
      </c>
      <c r="DH126" s="991"/>
      <c r="DI126" s="991"/>
      <c r="DJ126" s="991"/>
      <c r="DK126" s="991"/>
      <c r="DL126" s="991" t="s">
        <v>138</v>
      </c>
      <c r="DM126" s="991"/>
      <c r="DN126" s="991"/>
      <c r="DO126" s="991"/>
      <c r="DP126" s="991"/>
      <c r="DQ126" s="991" t="s">
        <v>138</v>
      </c>
      <c r="DR126" s="991"/>
      <c r="DS126" s="991"/>
      <c r="DT126" s="991"/>
      <c r="DU126" s="991"/>
      <c r="DV126" s="992" t="s">
        <v>138</v>
      </c>
      <c r="DW126" s="992"/>
      <c r="DX126" s="992"/>
      <c r="DY126" s="992"/>
      <c r="DZ126" s="993"/>
    </row>
    <row r="127" spans="1:130" s="226" customFormat="1" ht="26.25" customHeight="1" x14ac:dyDescent="0.2">
      <c r="A127" s="1123"/>
      <c r="B127" s="1016"/>
      <c r="C127" s="1038" t="s">
        <v>479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3894</v>
      </c>
      <c r="AB127" s="1024"/>
      <c r="AC127" s="1024"/>
      <c r="AD127" s="1024"/>
      <c r="AE127" s="1025"/>
      <c r="AF127" s="1026">
        <v>3316</v>
      </c>
      <c r="AG127" s="1024"/>
      <c r="AH127" s="1024"/>
      <c r="AI127" s="1024"/>
      <c r="AJ127" s="1025"/>
      <c r="AK127" s="1026">
        <v>3098</v>
      </c>
      <c r="AL127" s="1024"/>
      <c r="AM127" s="1024"/>
      <c r="AN127" s="1024"/>
      <c r="AO127" s="1025"/>
      <c r="AP127" s="1027">
        <v>0</v>
      </c>
      <c r="AQ127" s="1028"/>
      <c r="AR127" s="1028"/>
      <c r="AS127" s="1028"/>
      <c r="AT127" s="1029"/>
      <c r="AU127" s="228"/>
      <c r="AV127" s="228"/>
      <c r="AW127" s="228"/>
      <c r="AX127" s="1096" t="s">
        <v>480</v>
      </c>
      <c r="AY127" s="1097"/>
      <c r="AZ127" s="1097"/>
      <c r="BA127" s="1097"/>
      <c r="BB127" s="1097"/>
      <c r="BC127" s="1097"/>
      <c r="BD127" s="1097"/>
      <c r="BE127" s="1098"/>
      <c r="BF127" s="1099" t="s">
        <v>481</v>
      </c>
      <c r="BG127" s="1097"/>
      <c r="BH127" s="1097"/>
      <c r="BI127" s="1097"/>
      <c r="BJ127" s="1097"/>
      <c r="BK127" s="1097"/>
      <c r="BL127" s="1098"/>
      <c r="BM127" s="1099" t="s">
        <v>482</v>
      </c>
      <c r="BN127" s="1097"/>
      <c r="BO127" s="1097"/>
      <c r="BP127" s="1097"/>
      <c r="BQ127" s="1097"/>
      <c r="BR127" s="1097"/>
      <c r="BS127" s="1098"/>
      <c r="BT127" s="1099" t="s">
        <v>483</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484</v>
      </c>
      <c r="CQ127" s="988"/>
      <c r="CR127" s="988"/>
      <c r="CS127" s="988"/>
      <c r="CT127" s="988"/>
      <c r="CU127" s="988"/>
      <c r="CV127" s="988"/>
      <c r="CW127" s="988"/>
      <c r="CX127" s="988"/>
      <c r="CY127" s="988"/>
      <c r="CZ127" s="988"/>
      <c r="DA127" s="988"/>
      <c r="DB127" s="988"/>
      <c r="DC127" s="988"/>
      <c r="DD127" s="988"/>
      <c r="DE127" s="988"/>
      <c r="DF127" s="989"/>
      <c r="DG127" s="990" t="s">
        <v>138</v>
      </c>
      <c r="DH127" s="991"/>
      <c r="DI127" s="991"/>
      <c r="DJ127" s="991"/>
      <c r="DK127" s="991"/>
      <c r="DL127" s="991" t="s">
        <v>458</v>
      </c>
      <c r="DM127" s="991"/>
      <c r="DN127" s="991"/>
      <c r="DO127" s="991"/>
      <c r="DP127" s="991"/>
      <c r="DQ127" s="991" t="s">
        <v>458</v>
      </c>
      <c r="DR127" s="991"/>
      <c r="DS127" s="991"/>
      <c r="DT127" s="991"/>
      <c r="DU127" s="991"/>
      <c r="DV127" s="992" t="s">
        <v>138</v>
      </c>
      <c r="DW127" s="992"/>
      <c r="DX127" s="992"/>
      <c r="DY127" s="992"/>
      <c r="DZ127" s="993"/>
    </row>
    <row r="128" spans="1:130" s="226" customFormat="1" ht="26.25" customHeight="1" thickBot="1" x14ac:dyDescent="0.25">
      <c r="A128" s="1106" t="s">
        <v>485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486</v>
      </c>
      <c r="X128" s="1108"/>
      <c r="Y128" s="1108"/>
      <c r="Z128" s="1109"/>
      <c r="AA128" s="1110">
        <v>238006</v>
      </c>
      <c r="AB128" s="1111"/>
      <c r="AC128" s="1111"/>
      <c r="AD128" s="1111"/>
      <c r="AE128" s="1112"/>
      <c r="AF128" s="1113">
        <v>235111</v>
      </c>
      <c r="AG128" s="1111"/>
      <c r="AH128" s="1111"/>
      <c r="AI128" s="1111"/>
      <c r="AJ128" s="1112"/>
      <c r="AK128" s="1113">
        <v>223709</v>
      </c>
      <c r="AL128" s="1111"/>
      <c r="AM128" s="1111"/>
      <c r="AN128" s="1111"/>
      <c r="AO128" s="1112"/>
      <c r="AP128" s="1114"/>
      <c r="AQ128" s="1115"/>
      <c r="AR128" s="1115"/>
      <c r="AS128" s="1115"/>
      <c r="AT128" s="1116"/>
      <c r="AU128" s="228"/>
      <c r="AV128" s="228"/>
      <c r="AW128" s="228"/>
      <c r="AX128" s="961" t="s">
        <v>487</v>
      </c>
      <c r="AY128" s="962"/>
      <c r="AZ128" s="962"/>
      <c r="BA128" s="962"/>
      <c r="BB128" s="962"/>
      <c r="BC128" s="962"/>
      <c r="BD128" s="962"/>
      <c r="BE128" s="963"/>
      <c r="BF128" s="1117" t="s">
        <v>458</v>
      </c>
      <c r="BG128" s="1118"/>
      <c r="BH128" s="1118"/>
      <c r="BI128" s="1118"/>
      <c r="BJ128" s="1118"/>
      <c r="BK128" s="1118"/>
      <c r="BL128" s="1119"/>
      <c r="BM128" s="1117">
        <v>11.85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488</v>
      </c>
      <c r="CQ128" s="791"/>
      <c r="CR128" s="791"/>
      <c r="CS128" s="791"/>
      <c r="CT128" s="791"/>
      <c r="CU128" s="791"/>
      <c r="CV128" s="791"/>
      <c r="CW128" s="791"/>
      <c r="CX128" s="791"/>
      <c r="CY128" s="791"/>
      <c r="CZ128" s="791"/>
      <c r="DA128" s="791"/>
      <c r="DB128" s="791"/>
      <c r="DC128" s="791"/>
      <c r="DD128" s="791"/>
      <c r="DE128" s="791"/>
      <c r="DF128" s="1101"/>
      <c r="DG128" s="1102" t="s">
        <v>458</v>
      </c>
      <c r="DH128" s="1103"/>
      <c r="DI128" s="1103"/>
      <c r="DJ128" s="1103"/>
      <c r="DK128" s="1103"/>
      <c r="DL128" s="1103" t="s">
        <v>458</v>
      </c>
      <c r="DM128" s="1103"/>
      <c r="DN128" s="1103"/>
      <c r="DO128" s="1103"/>
      <c r="DP128" s="1103"/>
      <c r="DQ128" s="1103" t="s">
        <v>138</v>
      </c>
      <c r="DR128" s="1103"/>
      <c r="DS128" s="1103"/>
      <c r="DT128" s="1103"/>
      <c r="DU128" s="1103"/>
      <c r="DV128" s="1104" t="s">
        <v>458</v>
      </c>
      <c r="DW128" s="1104"/>
      <c r="DX128" s="1104"/>
      <c r="DY128" s="1104"/>
      <c r="DZ128" s="1105"/>
    </row>
    <row r="129" spans="1:131" s="226" customFormat="1" ht="26.25" customHeight="1" x14ac:dyDescent="0.2">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489</v>
      </c>
      <c r="X129" s="1136"/>
      <c r="Y129" s="1136"/>
      <c r="Z129" s="1137"/>
      <c r="AA129" s="1023">
        <v>27591178</v>
      </c>
      <c r="AB129" s="1024"/>
      <c r="AC129" s="1024"/>
      <c r="AD129" s="1024"/>
      <c r="AE129" s="1025"/>
      <c r="AF129" s="1026">
        <v>28110405</v>
      </c>
      <c r="AG129" s="1024"/>
      <c r="AH129" s="1024"/>
      <c r="AI129" s="1024"/>
      <c r="AJ129" s="1025"/>
      <c r="AK129" s="1026">
        <v>29145615</v>
      </c>
      <c r="AL129" s="1024"/>
      <c r="AM129" s="1024"/>
      <c r="AN129" s="1024"/>
      <c r="AO129" s="1025"/>
      <c r="AP129" s="1138"/>
      <c r="AQ129" s="1139"/>
      <c r="AR129" s="1139"/>
      <c r="AS129" s="1139"/>
      <c r="AT129" s="1140"/>
      <c r="AU129" s="229"/>
      <c r="AV129" s="229"/>
      <c r="AW129" s="229"/>
      <c r="AX129" s="1130" t="s">
        <v>490</v>
      </c>
      <c r="AY129" s="988"/>
      <c r="AZ129" s="988"/>
      <c r="BA129" s="988"/>
      <c r="BB129" s="988"/>
      <c r="BC129" s="988"/>
      <c r="BD129" s="988"/>
      <c r="BE129" s="989"/>
      <c r="BF129" s="1131" t="s">
        <v>138</v>
      </c>
      <c r="BG129" s="1132"/>
      <c r="BH129" s="1132"/>
      <c r="BI129" s="1132"/>
      <c r="BJ129" s="1132"/>
      <c r="BK129" s="1132"/>
      <c r="BL129" s="1133"/>
      <c r="BM129" s="1131">
        <v>16.850000000000001</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492</v>
      </c>
      <c r="X130" s="1136"/>
      <c r="Y130" s="1136"/>
      <c r="Z130" s="1137"/>
      <c r="AA130" s="1023">
        <v>4969517</v>
      </c>
      <c r="AB130" s="1024"/>
      <c r="AC130" s="1024"/>
      <c r="AD130" s="1024"/>
      <c r="AE130" s="1025"/>
      <c r="AF130" s="1026">
        <v>4958877</v>
      </c>
      <c r="AG130" s="1024"/>
      <c r="AH130" s="1024"/>
      <c r="AI130" s="1024"/>
      <c r="AJ130" s="1025"/>
      <c r="AK130" s="1026">
        <v>5021395</v>
      </c>
      <c r="AL130" s="1024"/>
      <c r="AM130" s="1024"/>
      <c r="AN130" s="1024"/>
      <c r="AO130" s="1025"/>
      <c r="AP130" s="1138"/>
      <c r="AQ130" s="1139"/>
      <c r="AR130" s="1139"/>
      <c r="AS130" s="1139"/>
      <c r="AT130" s="1140"/>
      <c r="AU130" s="229"/>
      <c r="AV130" s="229"/>
      <c r="AW130" s="229"/>
      <c r="AX130" s="1130" t="s">
        <v>493</v>
      </c>
      <c r="AY130" s="988"/>
      <c r="AZ130" s="988"/>
      <c r="BA130" s="988"/>
      <c r="BB130" s="988"/>
      <c r="BC130" s="988"/>
      <c r="BD130" s="988"/>
      <c r="BE130" s="989"/>
      <c r="BF130" s="1166">
        <v>8.3000000000000007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494</v>
      </c>
      <c r="X131" s="1173"/>
      <c r="Y131" s="1173"/>
      <c r="Z131" s="1174"/>
      <c r="AA131" s="1069">
        <v>22621661</v>
      </c>
      <c r="AB131" s="1051"/>
      <c r="AC131" s="1051"/>
      <c r="AD131" s="1051"/>
      <c r="AE131" s="1052"/>
      <c r="AF131" s="1050">
        <v>23151528</v>
      </c>
      <c r="AG131" s="1051"/>
      <c r="AH131" s="1051"/>
      <c r="AI131" s="1051"/>
      <c r="AJ131" s="1052"/>
      <c r="AK131" s="1050">
        <v>24124220</v>
      </c>
      <c r="AL131" s="1051"/>
      <c r="AM131" s="1051"/>
      <c r="AN131" s="1051"/>
      <c r="AO131" s="1052"/>
      <c r="AP131" s="1175"/>
      <c r="AQ131" s="1176"/>
      <c r="AR131" s="1176"/>
      <c r="AS131" s="1176"/>
      <c r="AT131" s="1177"/>
      <c r="AU131" s="229"/>
      <c r="AV131" s="229"/>
      <c r="AW131" s="229"/>
      <c r="AX131" s="1148" t="s">
        <v>495</v>
      </c>
      <c r="AY131" s="791"/>
      <c r="AZ131" s="791"/>
      <c r="BA131" s="791"/>
      <c r="BB131" s="791"/>
      <c r="BC131" s="791"/>
      <c r="BD131" s="791"/>
      <c r="BE131" s="1101"/>
      <c r="BF131" s="1149">
        <v>50.4</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496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497</v>
      </c>
      <c r="W132" s="1159"/>
      <c r="X132" s="1159"/>
      <c r="Y132" s="1159"/>
      <c r="Z132" s="1160"/>
      <c r="AA132" s="1161">
        <v>8.5184018980000005</v>
      </c>
      <c r="AB132" s="1162"/>
      <c r="AC132" s="1162"/>
      <c r="AD132" s="1162"/>
      <c r="AE132" s="1163"/>
      <c r="AF132" s="1164">
        <v>8.2031173059999993</v>
      </c>
      <c r="AG132" s="1162"/>
      <c r="AH132" s="1162"/>
      <c r="AI132" s="1162"/>
      <c r="AJ132" s="1163"/>
      <c r="AK132" s="1164">
        <v>8.1874937299999999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498</v>
      </c>
      <c r="W133" s="1142"/>
      <c r="X133" s="1142"/>
      <c r="Y133" s="1142"/>
      <c r="Z133" s="1143"/>
      <c r="AA133" s="1144">
        <v>9.3000000000000007</v>
      </c>
      <c r="AB133" s="1145"/>
      <c r="AC133" s="1145"/>
      <c r="AD133" s="1145"/>
      <c r="AE133" s="1146"/>
      <c r="AF133" s="1144">
        <v>8.6</v>
      </c>
      <c r="AG133" s="1145"/>
      <c r="AH133" s="1145"/>
      <c r="AI133" s="1145"/>
      <c r="AJ133" s="1146"/>
      <c r="AK133" s="1144">
        <v>8.3000000000000007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YVHNadId+SpX08xaOgPQEYWGbwP1c5bNlhnU6CFqtCn5JdTIJ2v9A4p9c9G/DaeBuknQscBpbRUW0LNF30nSA==" saltValue="BGEhR2UgtXK/yGoka51o3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499</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sWOqQdLEFGVy+OXSLKQBPZeH7oT1GL+mcyJiWwUYh5TrA9t8TdEjkx0XH8xowLcu9oIPceFWuERhukW7TkmHog==" saltValue="x2JqBRmrC1aO4SF++ic6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L/2sgjaOkOf9My4VExyetFwVLCo/0mDN9GXAXmWODASV4jyQ6N7VTeAKkJC/PtaZ2yLYhepXAYdsOntWBxwA==" saltValue="T97POSB5+NCxtTyCGzd+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502</v>
      </c>
      <c r="AP7" s="268"/>
      <c r="AQ7" s="269" t="s">
        <v>503</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504</v>
      </c>
      <c r="AQ8" s="275" t="s">
        <v>505</v>
      </c>
      <c r="AR8" s="276" t="s">
        <v>506</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507</v>
      </c>
      <c r="AL9" s="1182"/>
      <c r="AM9" s="1182"/>
      <c r="AN9" s="1183"/>
      <c r="AO9" s="277">
        <v>8408345</v>
      </c>
      <c r="AP9" s="277">
        <v>89936</v>
      </c>
      <c r="AQ9" s="278">
        <v>85700</v>
      </c>
      <c r="AR9" s="279">
        <v>4.9000000000000004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508</v>
      </c>
      <c r="AL10" s="1182"/>
      <c r="AM10" s="1182"/>
      <c r="AN10" s="1183"/>
      <c r="AO10" s="280">
        <v>91676</v>
      </c>
      <c r="AP10" s="280">
        <v>981</v>
      </c>
      <c r="AQ10" s="281">
        <v>7424</v>
      </c>
      <c r="AR10" s="282">
        <v>-86.8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509</v>
      </c>
      <c r="AL11" s="1182"/>
      <c r="AM11" s="1182"/>
      <c r="AN11" s="1183"/>
      <c r="AO11" s="280" t="s">
        <v>510</v>
      </c>
      <c r="AP11" s="280" t="s">
        <v>510</v>
      </c>
      <c r="AQ11" s="281">
        <v>1613</v>
      </c>
      <c r="AR11" s="282" t="s">
        <v>510</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511</v>
      </c>
      <c r="AL12" s="1182"/>
      <c r="AM12" s="1182"/>
      <c r="AN12" s="1183"/>
      <c r="AO12" s="280" t="s">
        <v>510</v>
      </c>
      <c r="AP12" s="280" t="s">
        <v>510</v>
      </c>
      <c r="AQ12" s="281">
        <v>12</v>
      </c>
      <c r="AR12" s="282" t="s">
        <v>510</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512</v>
      </c>
      <c r="AL13" s="1182"/>
      <c r="AM13" s="1182"/>
      <c r="AN13" s="1183"/>
      <c r="AO13" s="280">
        <v>180004</v>
      </c>
      <c r="AP13" s="280">
        <v>1925</v>
      </c>
      <c r="AQ13" s="281">
        <v>3153</v>
      </c>
      <c r="AR13" s="282">
        <v>-38.9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513</v>
      </c>
      <c r="AL14" s="1182"/>
      <c r="AM14" s="1182"/>
      <c r="AN14" s="1183"/>
      <c r="AO14" s="280" t="s">
        <v>510</v>
      </c>
      <c r="AP14" s="280" t="s">
        <v>510</v>
      </c>
      <c r="AQ14" s="281">
        <v>1845</v>
      </c>
      <c r="AR14" s="282" t="s">
        <v>510</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514</v>
      </c>
      <c r="AL15" s="1185"/>
      <c r="AM15" s="1185"/>
      <c r="AN15" s="1186"/>
      <c r="AO15" s="280">
        <v>-741027</v>
      </c>
      <c r="AP15" s="280">
        <v>-7926</v>
      </c>
      <c r="AQ15" s="281">
        <v>-6635</v>
      </c>
      <c r="AR15" s="282">
        <v>19.5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7938998</v>
      </c>
      <c r="AP16" s="280">
        <v>84915</v>
      </c>
      <c r="AQ16" s="281">
        <v>93111</v>
      </c>
      <c r="AR16" s="282">
        <v>-8.8000000000000007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519</v>
      </c>
      <c r="AL21" s="1188"/>
      <c r="AM21" s="1188"/>
      <c r="AN21" s="1189"/>
      <c r="AO21" s="293">
        <v>9.09</v>
      </c>
      <c r="AP21" s="294">
        <v>8.58</v>
      </c>
      <c r="AQ21" s="295">
        <v>0.51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520</v>
      </c>
      <c r="AL22" s="1188"/>
      <c r="AM22" s="1188"/>
      <c r="AN22" s="1189"/>
      <c r="AO22" s="298">
        <v>95.8</v>
      </c>
      <c r="AP22" s="299">
        <v>97.7</v>
      </c>
      <c r="AQ22" s="300">
        <v>-1.9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502</v>
      </c>
      <c r="AP30" s="268"/>
      <c r="AQ30" s="269" t="s">
        <v>503</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504</v>
      </c>
      <c r="AQ31" s="275" t="s">
        <v>505</v>
      </c>
      <c r="AR31" s="276" t="s">
        <v>506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524</v>
      </c>
      <c r="AL32" s="1196"/>
      <c r="AM32" s="1196"/>
      <c r="AN32" s="1197"/>
      <c r="AO32" s="308">
        <v>5448667</v>
      </c>
      <c r="AP32" s="308">
        <v>58279</v>
      </c>
      <c r="AQ32" s="309">
        <v>61596</v>
      </c>
      <c r="AR32" s="310">
        <v>-5.4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525</v>
      </c>
      <c r="AL33" s="1196"/>
      <c r="AM33" s="1196"/>
      <c r="AN33" s="1197"/>
      <c r="AO33" s="308" t="s">
        <v>510</v>
      </c>
      <c r="AP33" s="308" t="s">
        <v>510</v>
      </c>
      <c r="AQ33" s="309" t="s">
        <v>510</v>
      </c>
      <c r="AR33" s="310" t="s">
        <v>510</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526</v>
      </c>
      <c r="AL34" s="1196"/>
      <c r="AM34" s="1196"/>
      <c r="AN34" s="1197"/>
      <c r="AO34" s="308" t="s">
        <v>510</v>
      </c>
      <c r="AP34" s="308" t="s">
        <v>510</v>
      </c>
      <c r="AQ34" s="309">
        <v>3</v>
      </c>
      <c r="AR34" s="310" t="s">
        <v>510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527</v>
      </c>
      <c r="AL35" s="1196"/>
      <c r="AM35" s="1196"/>
      <c r="AN35" s="1197"/>
      <c r="AO35" s="308">
        <v>1706597</v>
      </c>
      <c r="AP35" s="308">
        <v>18254</v>
      </c>
      <c r="AQ35" s="309">
        <v>14651</v>
      </c>
      <c r="AR35" s="310">
        <v>24.6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528</v>
      </c>
      <c r="AL36" s="1196"/>
      <c r="AM36" s="1196"/>
      <c r="AN36" s="1197"/>
      <c r="AO36" s="308">
        <v>53152</v>
      </c>
      <c r="AP36" s="308">
        <v>569</v>
      </c>
      <c r="AQ36" s="309">
        <v>1794</v>
      </c>
      <c r="AR36" s="310">
        <v>-68.3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529</v>
      </c>
      <c r="AL37" s="1196"/>
      <c r="AM37" s="1196"/>
      <c r="AN37" s="1197"/>
      <c r="AO37" s="308">
        <v>11857</v>
      </c>
      <c r="AP37" s="308">
        <v>127</v>
      </c>
      <c r="AQ37" s="309">
        <v>505</v>
      </c>
      <c r="AR37" s="310">
        <v>-74.900000000000006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530</v>
      </c>
      <c r="AL38" s="1199"/>
      <c r="AM38" s="1199"/>
      <c r="AN38" s="1200"/>
      <c r="AO38" s="311" t="s">
        <v>510</v>
      </c>
      <c r="AP38" s="311" t="s">
        <v>510</v>
      </c>
      <c r="AQ38" s="312">
        <v>1</v>
      </c>
      <c r="AR38" s="300" t="s">
        <v>510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531</v>
      </c>
      <c r="AL39" s="1199"/>
      <c r="AM39" s="1199"/>
      <c r="AN39" s="1200"/>
      <c r="AO39" s="308">
        <v>-223709</v>
      </c>
      <c r="AP39" s="308">
        <v>-2393</v>
      </c>
      <c r="AQ39" s="309">
        <v>-3020</v>
      </c>
      <c r="AR39" s="310">
        <v>-20.8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532</v>
      </c>
      <c r="AL40" s="1196"/>
      <c r="AM40" s="1196"/>
      <c r="AN40" s="1197"/>
      <c r="AO40" s="308">
        <v>-5021395</v>
      </c>
      <c r="AP40" s="308">
        <v>-53709</v>
      </c>
      <c r="AQ40" s="309">
        <v>-54563</v>
      </c>
      <c r="AR40" s="310">
        <v>-1.6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1975169</v>
      </c>
      <c r="AP41" s="308">
        <v>21126</v>
      </c>
      <c r="AQ41" s="309">
        <v>20967</v>
      </c>
      <c r="AR41" s="310">
        <v>0.8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502</v>
      </c>
      <c r="AN49" s="1192" t="s">
        <v>536</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537</v>
      </c>
      <c r="AO50" s="325" t="s">
        <v>538</v>
      </c>
      <c r="AP50" s="326" t="s">
        <v>539</v>
      </c>
      <c r="AQ50" s="327" t="s">
        <v>540</v>
      </c>
      <c r="AR50" s="328" t="s">
        <v>541</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7333073</v>
      </c>
      <c r="AN51" s="330">
        <v>75578</v>
      </c>
      <c r="AO51" s="331">
        <v>19.7</v>
      </c>
      <c r="AP51" s="332">
        <v>70615</v>
      </c>
      <c r="AQ51" s="333">
        <v>4.9000000000000004</v>
      </c>
      <c r="AR51" s="334">
        <v>14.8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3347852</v>
      </c>
      <c r="AN52" s="338">
        <v>34504</v>
      </c>
      <c r="AO52" s="339">
        <v>23.8</v>
      </c>
      <c r="AP52" s="340">
        <v>37382</v>
      </c>
      <c r="AQ52" s="341">
        <v>-1.9</v>
      </c>
      <c r="AR52" s="342">
        <v>25.7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7058897</v>
      </c>
      <c r="AN53" s="330">
        <v>73530</v>
      </c>
      <c r="AO53" s="331">
        <v>-2.7</v>
      </c>
      <c r="AP53" s="332">
        <v>69185</v>
      </c>
      <c r="AQ53" s="333">
        <v>-2</v>
      </c>
      <c r="AR53" s="334">
        <v>-0.7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3381425</v>
      </c>
      <c r="AN54" s="338">
        <v>35223</v>
      </c>
      <c r="AO54" s="339">
        <v>2.1</v>
      </c>
      <c r="AP54" s="340">
        <v>38519</v>
      </c>
      <c r="AQ54" s="341">
        <v>3</v>
      </c>
      <c r="AR54" s="342">
        <v>-0.9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7248087</v>
      </c>
      <c r="AN55" s="330">
        <v>76107</v>
      </c>
      <c r="AO55" s="331">
        <v>3.5</v>
      </c>
      <c r="AP55" s="332">
        <v>70166</v>
      </c>
      <c r="AQ55" s="333">
        <v>1.4</v>
      </c>
      <c r="AR55" s="334">
        <v>2.1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4355452</v>
      </c>
      <c r="AN56" s="338">
        <v>45734</v>
      </c>
      <c r="AO56" s="339">
        <v>29.8</v>
      </c>
      <c r="AP56" s="340">
        <v>36115</v>
      </c>
      <c r="AQ56" s="341">
        <v>-6.2</v>
      </c>
      <c r="AR56" s="342">
        <v>36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6464787</v>
      </c>
      <c r="AN57" s="330">
        <v>68455</v>
      </c>
      <c r="AO57" s="331">
        <v>-10.1</v>
      </c>
      <c r="AP57" s="332">
        <v>70329</v>
      </c>
      <c r="AQ57" s="333">
        <v>0.2</v>
      </c>
      <c r="AR57" s="334">
        <v>-10.3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3163722</v>
      </c>
      <c r="AN58" s="338">
        <v>33501</v>
      </c>
      <c r="AO58" s="339">
        <v>-26.7</v>
      </c>
      <c r="AP58" s="340">
        <v>39403</v>
      </c>
      <c r="AQ58" s="341">
        <v>9.1</v>
      </c>
      <c r="AR58" s="342">
        <v>-35.799999999999997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5653394</v>
      </c>
      <c r="AN59" s="330">
        <v>60469</v>
      </c>
      <c r="AO59" s="331">
        <v>-11.7</v>
      </c>
      <c r="AP59" s="332">
        <v>71871</v>
      </c>
      <c r="AQ59" s="333">
        <v>2.2000000000000002</v>
      </c>
      <c r="AR59" s="334">
        <v>-13.9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2313829</v>
      </c>
      <c r="AN60" s="338">
        <v>24749</v>
      </c>
      <c r="AO60" s="339">
        <v>-26.1</v>
      </c>
      <c r="AP60" s="340">
        <v>38232</v>
      </c>
      <c r="AQ60" s="341">
        <v>-3</v>
      </c>
      <c r="AR60" s="342">
        <v>-23.1</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6751648</v>
      </c>
      <c r="AN61" s="345">
        <v>70828</v>
      </c>
      <c r="AO61" s="346">
        <v>-0.3</v>
      </c>
      <c r="AP61" s="347">
        <v>70433</v>
      </c>
      <c r="AQ61" s="348">
        <v>1.3</v>
      </c>
      <c r="AR61" s="334">
        <v>-1.6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3312456</v>
      </c>
      <c r="AN62" s="338">
        <v>34742</v>
      </c>
      <c r="AO62" s="339">
        <v>0.6</v>
      </c>
      <c r="AP62" s="340">
        <v>37930</v>
      </c>
      <c r="AQ62" s="341">
        <v>0.2</v>
      </c>
      <c r="AR62" s="342">
        <v>0.4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K2ZNN3H7k0Y0oDZ64XP2TBMrV/v12jc8STUhs3sxYIgeHjsGuVjXFFh2m+1+BbJtjjQBupbHqrmVeXJIXyW1og==" saltValue="XkyrfGPWmsFMTMwcsntS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550</v>
      </c>
    </row>
    <row r="120" spans="125:125" ht="13.5" hidden="1" customHeight="1" x14ac:dyDescent="0.2"/>
    <row r="121" spans="125:125" ht="13.5" hidden="1" customHeight="1" x14ac:dyDescent="0.2">
      <c r="DU121" s="255"/>
    </row>
  </sheetData>
  <sheetProtection algorithmName="SHA-512" hashValue="Q8kT377SJXXmR5oj3mm19sdiSvKMiiWfYJr4zAsyZp88aE4mi/Ku9+S8320P6o1xX7O4KzSNVLnESMjbkYO6mA==" saltValue="oBtq+mPysMCWsEBri09+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499</v>
      </c>
    </row>
  </sheetData>
  <sheetProtection algorithmName="SHA-512" hashValue="wZphw5QZjLi8UumNt9OVbrbC4eT0YoCKXfWt2z9rVTaf1kahlNv00LDi2cUj2dyfT3c7d+gNSHYbPHXX/mUs9Q==" saltValue="xZTvZ+EwGTFuddWW4uOh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04" t="s">
        <v>3</v>
      </c>
      <c r="D47" s="1204"/>
      <c r="E47" s="1205"/>
      <c r="F47" s="11">
        <v>27.03</v>
      </c>
      <c r="G47" s="12">
        <v>26.45</v>
      </c>
      <c r="H47" s="12">
        <v>23.92</v>
      </c>
      <c r="I47" s="12">
        <v>25.28</v>
      </c>
      <c r="J47" s="13">
        <v>26.49</v>
      </c>
    </row>
    <row r="48" spans="2:10" ht="57.75" customHeight="1" x14ac:dyDescent="0.2">
      <c r="B48" s="14"/>
      <c r="C48" s="1206" t="s">
        <v>4</v>
      </c>
      <c r="D48" s="1206"/>
      <c r="E48" s="1207"/>
      <c r="F48" s="15">
        <v>5.6</v>
      </c>
      <c r="G48" s="16">
        <v>3.92</v>
      </c>
      <c r="H48" s="16">
        <v>3.61</v>
      </c>
      <c r="I48" s="16">
        <v>4.34</v>
      </c>
      <c r="J48" s="17">
        <v>7.24</v>
      </c>
    </row>
    <row r="49" spans="2:10" ht="57.75" customHeight="1" thickBot="1" x14ac:dyDescent="0.25">
      <c r="B49" s="18"/>
      <c r="C49" s="1208" t="s">
        <v>5</v>
      </c>
      <c r="D49" s="1208"/>
      <c r="E49" s="1209"/>
      <c r="F49" s="19" t="s">
        <v>556</v>
      </c>
      <c r="G49" s="20" t="s">
        <v>557</v>
      </c>
      <c r="H49" s="20" t="s">
        <v>558</v>
      </c>
      <c r="I49" s="20">
        <v>2.59</v>
      </c>
      <c r="J49" s="21">
        <v>5.16</v>
      </c>
    </row>
    <row r="50" spans="2:10" ht="13.2" x14ac:dyDescent="0.2"/>
  </sheetData>
  <sheetProtection algorithmName="SHA-512" hashValue="WaxIqgt4tyWiD9dgpq+Zu0YX68wT8+f6XC1mhINa9ScyXmsAEiR5vnvyjjTcdn8JWNIw1vxHPp5l8GkkBb4mHg==" saltValue="SteI1OpPyOMKS8dcGG7k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松高宏輔</cp:lastModifiedBy>
  <cp:lastPrinted>2023-03-22T01:02:12Z</cp:lastPrinted>
  <dcterms:created xsi:type="dcterms:W3CDTF">2023-02-20T03:45:18Z</dcterms:created>
  <dcterms:modified xsi:type="dcterms:W3CDTF">2023-10-19T05:57:12Z</dcterms:modified>
  <cp:category/>
</cp:coreProperties>
</file>