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tr-lgusr02\homefolder$\yuumi2414\Desktop\"/>
    </mc:Choice>
  </mc:AlternateContent>
  <workbookProtection workbookAlgorithmName="SHA-512" workbookHashValue="PFta6YRvVSi844/VVqXvkFf8xRtrdJyCJ48GCAIuQpKYHxZazICjwKJTfFU/+vWGBPEPMG3klPtxVN+5iBX/sQ==" workbookSaltValue="IzTbCOU3VsaPfHehBQtdKw==" workbookSpinCount="100000" lockStructure="1"/>
  <bookViews>
    <workbookView xWindow="0" yWindow="0" windowWidth="20490" windowHeight="585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<sst xmlns="http://schemas.openxmlformats.org/spreadsheetml/2006/main" count="301" uniqueCount="123">
  <si>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</si>
  <si>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</si>
  <si>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</si>
  <si>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</si>
  <si>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</si>
  <si>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</si>
  <si>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</si>
  <si>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</si>
  <si>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</si>
  <si>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</si>
  <si>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</si>
  <si>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</si>
  <si>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</si>
  <si>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</si>
  <si>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</si>
  <si>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</si>
  <si>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</si>
  <si>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</si>
  <si>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</si>
  <si>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</si>
  <si>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</si>
  <si>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</si>
  <si>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</si>
  <si>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</si>
  <si>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</si>
  <si>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</si>
  <si>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</si>
  <si>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</si>
  <si>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</si>
  <si>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</si>
  <si>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</si>
  <si>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</si>
  <si>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</si>
  <si>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</si>
  <si>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</si>
  <si>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</si>
  <si>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</si>
  <si>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</si>
  <si>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</si>
  <si>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</si>
  <si>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</si>
  <si>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</si>
  <si>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</si>
  <si>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</si>
  <si>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</si>
  <si>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</si>
  <si>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</si>
  <si>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</si>
  <si>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</si>
  <si>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</si>
  <si>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</si>
  <si>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</si>
  <si>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</si>
  <si>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</si>
  <si>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</si>
  <si>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</si>
  <si>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</si>
  <si>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</si>
  <si>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</si>
  <si>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</si>
  <si>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</si>
  <si>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</si>
  <si>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</si>
  <si>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</si>
  <si>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</si>
  <si>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</si>
  <si>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</si>
  <si>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</si>
  <si>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</si>
  <si>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</si>
  <si>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</si>
  <si>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</si>
  <si>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</si>
  <si>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</si>
  <si>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</si>
  <si>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</si>
  <si>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</si>
  <si>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</si>
  <si>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</si>
  <si>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</si>
  <si>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</si>
  <si>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</si>
  <si>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</si>
  <si>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</si>
  <si>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</si>
  <si>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</si>
  <si>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</si>
  <si>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</si>
  <si>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</si>
  <si>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</si>
  <si>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</si>
  <si>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</si>
  <si>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</si>
  <si>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</si>
  <si>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</si>
  <si>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</si>
  <si>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</si>
  <si>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</si>
  <si>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</si>
  <si>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</si>
  <si>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</si>
  <si>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</si>
  <si>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</si>
  <si>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</si>
  <si>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</si>
  <si>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</si>
  <si>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</si>
  <si>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</si>
  <si>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花巻市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</si>
  <si>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</si>
  <si>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</si>
  <si>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</si>
  <si>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</si>
  <si>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</si>
  <si>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</si>
  <si>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</si>
  <si>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</si>
  <si>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</si>
  <si>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</si>
  <si>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</si>
  <si>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平成28年度より地方公営企業法を一部適用しており、効率的かつ合理的な経営を目指し、一層の経営基盤の強化を目指している。
　また、財政マネジメントの向上を図り、安定して経営のため収支計画を中心として経営戦略を策定している。
　経常収支比率については、黒字となっているものの、類似団体平均値と比較して流動比率が大幅に低くまた、企業債残高対事業規模比率が高くなっており、企業債償還が経営を圧迫していることから、、より詳細に分析を行い、収支計画を見直しを行いながら改善を図る必要がある。
　汚水処理原価は、類似団体平均値を下回っているが、今後は人口減少に伴う使用料収入の減少も見据え、維持管理費用の削減と水洗化率の向上のためにより効果的な普及促進を行う必要がある。</t>
    <rPh sb="17" eb="19">
      <t>イチブ</t>
    </rPh>
    <rPh sb="26" eb="29">
      <t>コウリツテキ</t>
    </rPh>
    <rPh sb="31" eb="34">
      <t>ゴウリテキ</t>
    </rPh>
    <rPh sb="35" eb="37">
      <t>ケイエイ</t>
    </rPh>
    <rPh sb="38" eb="40">
      <t>メザ</t>
    </rPh>
    <rPh sb="42" eb="44">
      <t>イッソウ</t>
    </rPh>
    <rPh sb="65" eb="67">
      <t>ザイセイ</t>
    </rPh>
    <rPh sb="74" eb="76">
      <t>コウジョウ</t>
    </rPh>
    <rPh sb="77" eb="78">
      <t>ハカ</t>
    </rPh>
    <rPh sb="80" eb="82">
      <t>アンテイ</t>
    </rPh>
    <rPh sb="84" eb="86">
      <t>ケイエイ</t>
    </rPh>
    <rPh sb="89" eb="91">
      <t>シュウシ</t>
    </rPh>
    <rPh sb="91" eb="93">
      <t>ケイカク</t>
    </rPh>
    <rPh sb="94" eb="96">
      <t>チュウシン</t>
    </rPh>
    <rPh sb="99" eb="101">
      <t>ケイエイ</t>
    </rPh>
    <rPh sb="101" eb="103">
      <t>センリャク</t>
    </rPh>
    <rPh sb="104" eb="106">
      <t>サクテイ</t>
    </rPh>
    <rPh sb="113" eb="115">
      <t>ケイジョウ</t>
    </rPh>
    <rPh sb="115" eb="117">
      <t>シュウシ</t>
    </rPh>
    <rPh sb="117" eb="119">
      <t>ヒリツ</t>
    </rPh>
    <rPh sb="125" eb="127">
      <t>クロジ</t>
    </rPh>
    <rPh sb="137" eb="139">
      <t>ルイジ</t>
    </rPh>
    <rPh sb="139" eb="141">
      <t>ダンタイ</t>
    </rPh>
    <rPh sb="141" eb="144">
      <t>ヘイキンチ</t>
    </rPh>
    <rPh sb="145" eb="147">
      <t>ヒカク</t>
    </rPh>
    <rPh sb="162" eb="164">
      <t>キギョウ</t>
    </rPh>
    <rPh sb="164" eb="165">
      <t>サイ</t>
    </rPh>
    <rPh sb="165" eb="167">
      <t>ザンダカ</t>
    </rPh>
    <rPh sb="167" eb="168">
      <t>タイ</t>
    </rPh>
    <rPh sb="168" eb="170">
      <t>ジギョウ</t>
    </rPh>
    <rPh sb="170" eb="172">
      <t>キボ</t>
    </rPh>
    <rPh sb="172" eb="174">
      <t>ヒリツ</t>
    </rPh>
    <rPh sb="175" eb="176">
      <t>タカ</t>
    </rPh>
    <rPh sb="183" eb="185">
      <t>キギョウ</t>
    </rPh>
    <rPh sb="185" eb="186">
      <t>サイ</t>
    </rPh>
    <rPh sb="186" eb="188">
      <t>ショウカン</t>
    </rPh>
    <rPh sb="189" eb="191">
      <t>ケイエイ</t>
    </rPh>
    <rPh sb="192" eb="194">
      <t>アッパク</t>
    </rPh>
    <rPh sb="215" eb="217">
      <t>シュウシ</t>
    </rPh>
    <rPh sb="217" eb="219">
      <t>ケイカク</t>
    </rPh>
    <rPh sb="220" eb="222">
      <t>ミナオ</t>
    </rPh>
    <rPh sb="224" eb="225">
      <t>オコナ</t>
    </rPh>
    <phoneticPr fontId="4"/>
  </si>
  <si>
    <t>　平成32年度で管渠整備事業を完了する予定で、その後は処理施設の更新や管路施設の維持管理が事業と中心となっていくが、人口減少に伴い大幅な使用料の増加は望めないこととから、財源確保が事業経営における重要な課題となってくる。
　施設の更新や修繕においては、ストックマネジメント計画に基づき実施し、国の交付金を活用しながらより効率的な施設の管理に努めていく。
　また、公営企業会計によるより詳細な経営分析を行い、使用料収入に確保のために水洗化支援制度の周知等による普及促進を図り、経営の改善を目指していく。</t>
    <rPh sb="25" eb="26">
      <t>ゴ</t>
    </rPh>
    <rPh sb="27" eb="29">
      <t>ショリ</t>
    </rPh>
    <rPh sb="29" eb="31">
      <t>シセツ</t>
    </rPh>
    <rPh sb="32" eb="34">
      <t>コウシン</t>
    </rPh>
    <rPh sb="35" eb="37">
      <t>カンロ</t>
    </rPh>
    <rPh sb="37" eb="39">
      <t>シセツ</t>
    </rPh>
    <rPh sb="40" eb="42">
      <t>イジ</t>
    </rPh>
    <rPh sb="42" eb="44">
      <t>カンリ</t>
    </rPh>
    <rPh sb="45" eb="47">
      <t>ジギョウ</t>
    </rPh>
    <rPh sb="48" eb="50">
      <t>チュウシン</t>
    </rPh>
    <rPh sb="58" eb="60">
      <t>ジンコウ</t>
    </rPh>
    <rPh sb="60" eb="62">
      <t>ゲンショウ</t>
    </rPh>
    <rPh sb="63" eb="64">
      <t>トモナ</t>
    </rPh>
    <rPh sb="85" eb="87">
      <t>ザイゲン</t>
    </rPh>
    <rPh sb="87" eb="89">
      <t>カクホ</t>
    </rPh>
    <rPh sb="90" eb="92">
      <t>ジギョウ</t>
    </rPh>
    <rPh sb="92" eb="94">
      <t>ケイエイ</t>
    </rPh>
    <rPh sb="98" eb="100">
      <t>ジュウヨウ</t>
    </rPh>
    <rPh sb="101" eb="103">
      <t>カダイ</t>
    </rPh>
    <rPh sb="112" eb="114">
      <t>シセツ</t>
    </rPh>
    <rPh sb="115" eb="117">
      <t>コウシン</t>
    </rPh>
    <rPh sb="118" eb="120">
      <t>シュウゼン</t>
    </rPh>
    <rPh sb="136" eb="138">
      <t>ケイカク</t>
    </rPh>
    <rPh sb="139" eb="140">
      <t>モト</t>
    </rPh>
    <rPh sb="142" eb="144">
      <t>ジッシ</t>
    </rPh>
    <rPh sb="146" eb="147">
      <t>クニ</t>
    </rPh>
    <rPh sb="148" eb="151">
      <t>コウフキン</t>
    </rPh>
    <rPh sb="152" eb="154">
      <t>カツヨウ</t>
    </rPh>
    <rPh sb="160" eb="163">
      <t>コウリツテキ</t>
    </rPh>
    <rPh sb="164" eb="166">
      <t>シセツ</t>
    </rPh>
    <rPh sb="167" eb="169">
      <t>カンリ</t>
    </rPh>
    <rPh sb="170" eb="171">
      <t>ツト</t>
    </rPh>
    <rPh sb="192" eb="194">
      <t>ショウサイ</t>
    </rPh>
    <rPh sb="203" eb="206">
      <t>シヨウリョウ</t>
    </rPh>
    <rPh sb="206" eb="208">
      <t>シュウニュウ</t>
    </rPh>
    <rPh sb="209" eb="211">
      <t>カクホ</t>
    </rPh>
    <rPh sb="225" eb="226">
      <t>トウ</t>
    </rPh>
    <phoneticPr fontId="4"/>
  </si>
  <si>
    <t xml:space="preserve">  平成28年度に策定した下水道ストックマネジメント計画に基づき、施設の維持管理や長寿命化対策を実施しており、処理施設においては平成33年度までに設備更新を行っていく。
　また、管路施設については、腐食の恐れの大きい箇所の点検を順次実施している。
　なお、管路施設の更新については、法定耐用年数では2030年代に本格定期な更新時期を迎えることとなる。</t>
    <rPh sb="33" eb="35">
      <t>シセツ</t>
    </rPh>
    <rPh sb="36" eb="38">
      <t>イジ</t>
    </rPh>
    <rPh sb="38" eb="40">
      <t>カンリ</t>
    </rPh>
    <rPh sb="41" eb="44">
      <t>チョウジュミョウ</t>
    </rPh>
    <rPh sb="44" eb="45">
      <t>カ</t>
    </rPh>
    <rPh sb="45" eb="47">
      <t>タイサク</t>
    </rPh>
    <rPh sb="48" eb="50">
      <t>ジッシ</t>
    </rPh>
    <rPh sb="73" eb="75">
      <t>セツビ</t>
    </rPh>
    <rPh sb="75" eb="77">
      <t>コウシン</t>
    </rPh>
    <rPh sb="78" eb="79">
      <t>オコナ</t>
    </rPh>
    <rPh sb="128" eb="130">
      <t>カンロ</t>
    </rPh>
    <rPh sb="130" eb="132">
      <t>シセツ</t>
    </rPh>
    <rPh sb="133" eb="135">
      <t>コウシン</t>
    </rPh>
    <rPh sb="141" eb="143">
      <t>ホウテイ</t>
    </rPh>
    <rPh sb="143" eb="145">
      <t>タイヨウ</t>
    </rPh>
    <rPh sb="145" eb="147">
      <t>ネンスウ</t>
    </rPh>
    <rPh sb="153" eb="154">
      <t>ネン</t>
    </rPh>
    <rPh sb="154" eb="155">
      <t>ダイ</t>
    </rPh>
    <rPh sb="156" eb="158">
      <t>ホンカク</t>
    </rPh>
    <rPh sb="158" eb="160">
      <t>テイキ</t>
    </rPh>
    <rPh sb="161" eb="163">
      <t>コウシン</t>
    </rPh>
    <rPh sb="163" eb="165">
      <t>ジキ</t>
    </rPh>
    <rPh sb="166" eb="167">
      <t>ムカ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</si>
</sst>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4A7-4C3C-BABF-62E001696DE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0.01</c:v>
                </c:pt>
                <c:pt idx="4">
                  <c:v>0.11</c:v>
                </c:pt>
              </c:numCache>
            </c:numRef>
          </c:val>
          <c:smooth val="0"/>
          <c:extLst>
            <c:ext xmlns:c16="http://schemas.microsoft.com/office/drawing/2014/chart" uri="{C3380CC4-5D6E-409C-BE32-E72D297353CC}">
              <c16:uniqueId val="{00000001-34A7-4C3C-BABF-62E001696DE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40.69</c:v>
                </c:pt>
                <c:pt idx="4">
                  <c:v>43.4</c:v>
                </c:pt>
              </c:numCache>
            </c:numRef>
          </c:val>
          <c:extLst>
            <c:ext xmlns:c16="http://schemas.microsoft.com/office/drawing/2014/chart" uri="{C3380CC4-5D6E-409C-BE32-E72D297353CC}">
              <c16:uniqueId val="{00000000-56CD-4379-971F-304935BFB93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61.03</c:v>
                </c:pt>
                <c:pt idx="4">
                  <c:v>59.55</c:v>
                </c:pt>
              </c:numCache>
            </c:numRef>
          </c:val>
          <c:smooth val="0"/>
          <c:extLst>
            <c:ext xmlns:c16="http://schemas.microsoft.com/office/drawing/2014/chart" uri="{C3380CC4-5D6E-409C-BE32-E72D297353CC}">
              <c16:uniqueId val="{00000001-56CD-4379-971F-304935BFB93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83.56</c:v>
                </c:pt>
                <c:pt idx="4">
                  <c:v>84.44</c:v>
                </c:pt>
              </c:numCache>
            </c:numRef>
          </c:val>
          <c:extLst>
            <c:ext xmlns:c16="http://schemas.microsoft.com/office/drawing/2014/chart" uri="{C3380CC4-5D6E-409C-BE32-E72D297353CC}">
              <c16:uniqueId val="{00000000-85B4-4653-A2C1-A33108C9BC6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86.83</c:v>
                </c:pt>
                <c:pt idx="4">
                  <c:v>87.14</c:v>
                </c:pt>
              </c:numCache>
            </c:numRef>
          </c:val>
          <c:smooth val="0"/>
          <c:extLst>
            <c:ext xmlns:c16="http://schemas.microsoft.com/office/drawing/2014/chart" uri="{C3380CC4-5D6E-409C-BE32-E72D297353CC}">
              <c16:uniqueId val="{00000001-85B4-4653-A2C1-A33108C9BC6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101.22</c:v>
                </c:pt>
                <c:pt idx="4">
                  <c:v>104.76</c:v>
                </c:pt>
              </c:numCache>
            </c:numRef>
          </c:val>
          <c:extLst>
            <c:ext xmlns:c16="http://schemas.microsoft.com/office/drawing/2014/chart" uri="{C3380CC4-5D6E-409C-BE32-E72D297353CC}">
              <c16:uniqueId val="{00000000-ED93-4AFB-A7C7-247FCC85189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105.73</c:v>
                </c:pt>
                <c:pt idx="4">
                  <c:v>108.38</c:v>
                </c:pt>
              </c:numCache>
            </c:numRef>
          </c:val>
          <c:smooth val="0"/>
          <c:extLst>
            <c:ext xmlns:c16="http://schemas.microsoft.com/office/drawing/2014/chart" uri="{C3380CC4-5D6E-409C-BE32-E72D297353CC}">
              <c16:uniqueId val="{00000001-ED93-4AFB-A7C7-247FCC85189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2.77</c:v>
                </c:pt>
                <c:pt idx="4">
                  <c:v>5.83</c:v>
                </c:pt>
              </c:numCache>
            </c:numRef>
          </c:val>
          <c:extLst>
            <c:ext xmlns:c16="http://schemas.microsoft.com/office/drawing/2014/chart" uri="{C3380CC4-5D6E-409C-BE32-E72D297353CC}">
              <c16:uniqueId val="{00000000-B771-4273-A0E2-19969786FBF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14.26</c:v>
                </c:pt>
                <c:pt idx="4">
                  <c:v>15.21</c:v>
                </c:pt>
              </c:numCache>
            </c:numRef>
          </c:val>
          <c:smooth val="0"/>
          <c:extLst>
            <c:ext xmlns:c16="http://schemas.microsoft.com/office/drawing/2014/chart" uri="{C3380CC4-5D6E-409C-BE32-E72D297353CC}">
              <c16:uniqueId val="{00000001-B771-4273-A0E2-19969786FBF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74F-4121-9214-98905ED4477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574F-4121-9214-98905ED4477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CFA-41E4-A8C7-FDB5C9F59D2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14.68</c:v>
                </c:pt>
                <c:pt idx="4">
                  <c:v>12.78</c:v>
                </c:pt>
              </c:numCache>
            </c:numRef>
          </c:val>
          <c:smooth val="0"/>
          <c:extLst>
            <c:ext xmlns:c16="http://schemas.microsoft.com/office/drawing/2014/chart" uri="{C3380CC4-5D6E-409C-BE32-E72D297353CC}">
              <c16:uniqueId val="{00000001-4CFA-41E4-A8C7-FDB5C9F59D2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16.45</c:v>
                </c:pt>
                <c:pt idx="4">
                  <c:v>32.270000000000003</c:v>
                </c:pt>
              </c:numCache>
            </c:numRef>
          </c:val>
          <c:extLst>
            <c:ext xmlns:c16="http://schemas.microsoft.com/office/drawing/2014/chart" uri="{C3380CC4-5D6E-409C-BE32-E72D297353CC}">
              <c16:uniqueId val="{00000000-CB2F-476F-82CE-752847B1919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50.78</c:v>
                </c:pt>
                <c:pt idx="4">
                  <c:v>57.48</c:v>
                </c:pt>
              </c:numCache>
            </c:numRef>
          </c:val>
          <c:smooth val="0"/>
          <c:extLst>
            <c:ext xmlns:c16="http://schemas.microsoft.com/office/drawing/2014/chart" uri="{C3380CC4-5D6E-409C-BE32-E72D297353CC}">
              <c16:uniqueId val="{00000001-CB2F-476F-82CE-752847B1919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1674.59</c:v>
                </c:pt>
                <c:pt idx="4">
                  <c:v>1510.73</c:v>
                </c:pt>
              </c:numCache>
            </c:numRef>
          </c:val>
          <c:extLst>
            <c:ext xmlns:c16="http://schemas.microsoft.com/office/drawing/2014/chart" uri="{C3380CC4-5D6E-409C-BE32-E72D297353CC}">
              <c16:uniqueId val="{00000000-0F7C-4C02-9BEF-75FAF56E58D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1053.93</c:v>
                </c:pt>
                <c:pt idx="4">
                  <c:v>1046.25</c:v>
                </c:pt>
              </c:numCache>
            </c:numRef>
          </c:val>
          <c:smooth val="0"/>
          <c:extLst>
            <c:ext xmlns:c16="http://schemas.microsoft.com/office/drawing/2014/chart" uri="{C3380CC4-5D6E-409C-BE32-E72D297353CC}">
              <c16:uniqueId val="{00000001-0F7C-4C02-9BEF-75FAF56E58D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103.21</c:v>
                </c:pt>
                <c:pt idx="4">
                  <c:v>109.48</c:v>
                </c:pt>
              </c:numCache>
            </c:numRef>
          </c:val>
          <c:extLst>
            <c:ext xmlns:c16="http://schemas.microsoft.com/office/drawing/2014/chart" uri="{C3380CC4-5D6E-409C-BE32-E72D297353CC}">
              <c16:uniqueId val="{00000000-5A06-4158-BEEF-2680DE797B8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85.23</c:v>
                </c:pt>
                <c:pt idx="4">
                  <c:v>88.37</c:v>
                </c:pt>
              </c:numCache>
            </c:numRef>
          </c:val>
          <c:smooth val="0"/>
          <c:extLst>
            <c:ext xmlns:c16="http://schemas.microsoft.com/office/drawing/2014/chart" uri="{C3380CC4-5D6E-409C-BE32-E72D297353CC}">
              <c16:uniqueId val="{00000001-5A06-4158-BEEF-2680DE797B8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145.1</c:v>
                </c:pt>
                <c:pt idx="4">
                  <c:v>136.41999999999999</c:v>
                </c:pt>
              </c:numCache>
            </c:numRef>
          </c:val>
          <c:extLst>
            <c:ext xmlns:c16="http://schemas.microsoft.com/office/drawing/2014/chart" uri="{C3380CC4-5D6E-409C-BE32-E72D297353CC}">
              <c16:uniqueId val="{00000000-8CA7-46F9-9F98-5C1D532D8A9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185.7</c:v>
                </c:pt>
                <c:pt idx="4">
                  <c:v>178.11</c:v>
                </c:pt>
              </c:numCache>
            </c:numRef>
          </c:val>
          <c:smooth val="0"/>
          <c:extLst>
            <c:ext xmlns:c16="http://schemas.microsoft.com/office/drawing/2014/chart" uri="{C3380CC4-5D6E-409C-BE32-E72D297353CC}">
              <c16:uniqueId val="{00000001-8CA7-46F9-9F98-5C1D532D8A9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岩手県　花巻市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Bd2</v>
      </c>
      <c r="X8" s="48"/>
      <c r="Y8" s="48"/>
      <c r="Z8" s="48"/>
      <c r="AA8" s="48"/>
      <c r="AB8" s="48"/>
      <c r="AC8" s="48"/>
      <c r="AD8" s="49" t="str">
        <f>データ!$M$6</f>
        <v>非設置</v>
      </c>
      <c r="AE8" s="49"/>
      <c r="AF8" s="49"/>
      <c r="AG8" s="49"/>
      <c r="AH8" s="49"/>
      <c r="AI8" s="49"/>
      <c r="AJ8" s="49"/>
      <c r="AK8" s="3"/>
      <c r="AL8" s="50">
        <f>データ!S6</f>
        <v>97027</v>
      </c>
      <c r="AM8" s="50"/>
      <c r="AN8" s="50"/>
      <c r="AO8" s="50"/>
      <c r="AP8" s="50"/>
      <c r="AQ8" s="50"/>
      <c r="AR8" s="50"/>
      <c r="AS8" s="50"/>
      <c r="AT8" s="45">
        <f>データ!T6</f>
        <v>908.39</v>
      </c>
      <c r="AU8" s="45"/>
      <c r="AV8" s="45"/>
      <c r="AW8" s="45"/>
      <c r="AX8" s="45"/>
      <c r="AY8" s="45"/>
      <c r="AZ8" s="45"/>
      <c r="BA8" s="45"/>
      <c r="BB8" s="45">
        <f>データ!U6</f>
        <v>106.81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34.32</v>
      </c>
      <c r="J10" s="45"/>
      <c r="K10" s="45"/>
      <c r="L10" s="45"/>
      <c r="M10" s="45"/>
      <c r="N10" s="45"/>
      <c r="O10" s="45"/>
      <c r="P10" s="45">
        <f>データ!P6</f>
        <v>59.66</v>
      </c>
      <c r="Q10" s="45"/>
      <c r="R10" s="45"/>
      <c r="S10" s="45"/>
      <c r="T10" s="45"/>
      <c r="U10" s="45"/>
      <c r="V10" s="45"/>
      <c r="W10" s="45">
        <f>データ!Q6</f>
        <v>92.83</v>
      </c>
      <c r="X10" s="45"/>
      <c r="Y10" s="45"/>
      <c r="Z10" s="45"/>
      <c r="AA10" s="45"/>
      <c r="AB10" s="45"/>
      <c r="AC10" s="45"/>
      <c r="AD10" s="50">
        <f>データ!R6</f>
        <v>2808</v>
      </c>
      <c r="AE10" s="50"/>
      <c r="AF10" s="50"/>
      <c r="AG10" s="50"/>
      <c r="AH10" s="50"/>
      <c r="AI10" s="50"/>
      <c r="AJ10" s="50"/>
      <c r="AK10" s="2"/>
      <c r="AL10" s="50">
        <f>データ!V6</f>
        <v>57538</v>
      </c>
      <c r="AM10" s="50"/>
      <c r="AN10" s="50"/>
      <c r="AO10" s="50"/>
      <c r="AP10" s="50"/>
      <c r="AQ10" s="50"/>
      <c r="AR10" s="50"/>
      <c r="AS10" s="50"/>
      <c r="AT10" s="45">
        <f>データ!W6</f>
        <v>23.54</v>
      </c>
      <c r="AU10" s="45"/>
      <c r="AV10" s="45"/>
      <c r="AW10" s="45"/>
      <c r="AX10" s="45"/>
      <c r="AY10" s="45"/>
      <c r="AZ10" s="45"/>
      <c r="BA10" s="45"/>
      <c r="BB10" s="45">
        <f>データ!X6</f>
        <v>2444.27</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120</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6" t="s">
        <v>122</v>
      </c>
      <c r="BM47" s="77"/>
      <c r="BN47" s="77"/>
      <c r="BO47" s="77"/>
      <c r="BP47" s="77"/>
      <c r="BQ47" s="77"/>
      <c r="BR47" s="77"/>
      <c r="BS47" s="77"/>
      <c r="BT47" s="77"/>
      <c r="BU47" s="77"/>
      <c r="BV47" s="77"/>
      <c r="BW47" s="77"/>
      <c r="BX47" s="77"/>
      <c r="BY47" s="77"/>
      <c r="BZ47" s="7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6"/>
      <c r="BM48" s="77"/>
      <c r="BN48" s="77"/>
      <c r="BO48" s="77"/>
      <c r="BP48" s="77"/>
      <c r="BQ48" s="77"/>
      <c r="BR48" s="77"/>
      <c r="BS48" s="77"/>
      <c r="BT48" s="77"/>
      <c r="BU48" s="77"/>
      <c r="BV48" s="77"/>
      <c r="BW48" s="77"/>
      <c r="BX48" s="77"/>
      <c r="BY48" s="77"/>
      <c r="BZ48" s="7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6"/>
      <c r="BM49" s="77"/>
      <c r="BN49" s="77"/>
      <c r="BO49" s="77"/>
      <c r="BP49" s="77"/>
      <c r="BQ49" s="77"/>
      <c r="BR49" s="77"/>
      <c r="BS49" s="77"/>
      <c r="BT49" s="77"/>
      <c r="BU49" s="77"/>
      <c r="BV49" s="77"/>
      <c r="BW49" s="77"/>
      <c r="BX49" s="77"/>
      <c r="BY49" s="77"/>
      <c r="BZ49" s="7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6"/>
      <c r="BM50" s="77"/>
      <c r="BN50" s="77"/>
      <c r="BO50" s="77"/>
      <c r="BP50" s="77"/>
      <c r="BQ50" s="77"/>
      <c r="BR50" s="77"/>
      <c r="BS50" s="77"/>
      <c r="BT50" s="77"/>
      <c r="BU50" s="77"/>
      <c r="BV50" s="77"/>
      <c r="BW50" s="77"/>
      <c r="BX50" s="77"/>
      <c r="BY50" s="77"/>
      <c r="BZ50" s="7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6"/>
      <c r="BM51" s="77"/>
      <c r="BN51" s="77"/>
      <c r="BO51" s="77"/>
      <c r="BP51" s="77"/>
      <c r="BQ51" s="77"/>
      <c r="BR51" s="77"/>
      <c r="BS51" s="77"/>
      <c r="BT51" s="77"/>
      <c r="BU51" s="77"/>
      <c r="BV51" s="77"/>
      <c r="BW51" s="77"/>
      <c r="BX51" s="77"/>
      <c r="BY51" s="77"/>
      <c r="BZ51" s="7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6"/>
      <c r="BM52" s="77"/>
      <c r="BN52" s="77"/>
      <c r="BO52" s="77"/>
      <c r="BP52" s="77"/>
      <c r="BQ52" s="77"/>
      <c r="BR52" s="77"/>
      <c r="BS52" s="77"/>
      <c r="BT52" s="77"/>
      <c r="BU52" s="77"/>
      <c r="BV52" s="77"/>
      <c r="BW52" s="77"/>
      <c r="BX52" s="77"/>
      <c r="BY52" s="77"/>
      <c r="BZ52" s="7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6"/>
      <c r="BM53" s="77"/>
      <c r="BN53" s="77"/>
      <c r="BO53" s="77"/>
      <c r="BP53" s="77"/>
      <c r="BQ53" s="77"/>
      <c r="BR53" s="77"/>
      <c r="BS53" s="77"/>
      <c r="BT53" s="77"/>
      <c r="BU53" s="77"/>
      <c r="BV53" s="77"/>
      <c r="BW53" s="77"/>
      <c r="BX53" s="77"/>
      <c r="BY53" s="77"/>
      <c r="BZ53" s="7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6"/>
      <c r="BM54" s="77"/>
      <c r="BN54" s="77"/>
      <c r="BO54" s="77"/>
      <c r="BP54" s="77"/>
      <c r="BQ54" s="77"/>
      <c r="BR54" s="77"/>
      <c r="BS54" s="77"/>
      <c r="BT54" s="77"/>
      <c r="BU54" s="77"/>
      <c r="BV54" s="77"/>
      <c r="BW54" s="77"/>
      <c r="BX54" s="77"/>
      <c r="BY54" s="77"/>
      <c r="BZ54" s="7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6"/>
      <c r="BM55" s="77"/>
      <c r="BN55" s="77"/>
      <c r="BO55" s="77"/>
      <c r="BP55" s="77"/>
      <c r="BQ55" s="77"/>
      <c r="BR55" s="77"/>
      <c r="BS55" s="77"/>
      <c r="BT55" s="77"/>
      <c r="BU55" s="77"/>
      <c r="BV55" s="77"/>
      <c r="BW55" s="77"/>
      <c r="BX55" s="77"/>
      <c r="BY55" s="77"/>
      <c r="BZ55" s="78"/>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76"/>
      <c r="BM56" s="77"/>
      <c r="BN56" s="77"/>
      <c r="BO56" s="77"/>
      <c r="BP56" s="77"/>
      <c r="BQ56" s="77"/>
      <c r="BR56" s="77"/>
      <c r="BS56" s="77"/>
      <c r="BT56" s="77"/>
      <c r="BU56" s="77"/>
      <c r="BV56" s="77"/>
      <c r="BW56" s="77"/>
      <c r="BX56" s="77"/>
      <c r="BY56" s="77"/>
      <c r="BZ56" s="78"/>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76"/>
      <c r="BM57" s="77"/>
      <c r="BN57" s="77"/>
      <c r="BO57" s="77"/>
      <c r="BP57" s="77"/>
      <c r="BQ57" s="77"/>
      <c r="BR57" s="77"/>
      <c r="BS57" s="77"/>
      <c r="BT57" s="77"/>
      <c r="BU57" s="77"/>
      <c r="BV57" s="77"/>
      <c r="BW57" s="77"/>
      <c r="BX57" s="77"/>
      <c r="BY57" s="77"/>
      <c r="BZ57" s="7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6"/>
      <c r="BM58" s="77"/>
      <c r="BN58" s="77"/>
      <c r="BO58" s="77"/>
      <c r="BP58" s="77"/>
      <c r="BQ58" s="77"/>
      <c r="BR58" s="77"/>
      <c r="BS58" s="77"/>
      <c r="BT58" s="77"/>
      <c r="BU58" s="77"/>
      <c r="BV58" s="77"/>
      <c r="BW58" s="77"/>
      <c r="BX58" s="77"/>
      <c r="BY58" s="77"/>
      <c r="BZ58" s="7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6"/>
      <c r="BM62" s="77"/>
      <c r="BN62" s="77"/>
      <c r="BO62" s="77"/>
      <c r="BP62" s="77"/>
      <c r="BQ62" s="77"/>
      <c r="BR62" s="77"/>
      <c r="BS62" s="77"/>
      <c r="BT62" s="77"/>
      <c r="BU62" s="77"/>
      <c r="BV62" s="77"/>
      <c r="BW62" s="77"/>
      <c r="BX62" s="77"/>
      <c r="BY62" s="77"/>
      <c r="BZ62" s="7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VdR0y/67GbnT40Bg20cJHYrK7zEKD07rqGEcf9ID/KF9DpNb/iZoim/QD0w2cRhLvt8arklTXLWHo7xCeeAmQ==" saltValue="TAtLhv+wD5i04+Qaw4B1f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32051</v>
      </c>
      <c r="D6" s="33">
        <f t="shared" si="3"/>
        <v>46</v>
      </c>
      <c r="E6" s="33">
        <f t="shared" si="3"/>
        <v>17</v>
      </c>
      <c r="F6" s="33">
        <f t="shared" si="3"/>
        <v>1</v>
      </c>
      <c r="G6" s="33">
        <f t="shared" si="3"/>
        <v>0</v>
      </c>
      <c r="H6" s="33" t="str">
        <f t="shared" si="3"/>
        <v>岩手県　花巻市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34.32</v>
      </c>
      <c r="P6" s="34">
        <f t="shared" si="3"/>
        <v>59.66</v>
      </c>
      <c r="Q6" s="34">
        <f t="shared" si="3"/>
        <v>92.83</v>
      </c>
      <c r="R6" s="34">
        <f t="shared" si="3"/>
        <v>2808</v>
      </c>
      <c r="S6" s="34">
        <f t="shared" si="3"/>
        <v>97027</v>
      </c>
      <c r="T6" s="34">
        <f t="shared" si="3"/>
        <v>908.39</v>
      </c>
      <c r="U6" s="34">
        <f t="shared" si="3"/>
        <v>106.81</v>
      </c>
      <c r="V6" s="34">
        <f t="shared" si="3"/>
        <v>57538</v>
      </c>
      <c r="W6" s="34">
        <f t="shared" si="3"/>
        <v>23.54</v>
      </c>
      <c r="X6" s="34">
        <f t="shared" si="3"/>
        <v>2444.27</v>
      </c>
      <c r="Y6" s="35" t="str">
        <f>IF(Y7="",NA(),Y7)</f>
        <v>-</v>
      </c>
      <c r="Z6" s="35" t="str">
        <f t="shared" ref="Z6:AH6" si="4">IF(Z7="",NA(),Z7)</f>
        <v>-</v>
      </c>
      <c r="AA6" s="35" t="str">
        <f t="shared" si="4"/>
        <v>-</v>
      </c>
      <c r="AB6" s="35">
        <f t="shared" si="4"/>
        <v>101.22</v>
      </c>
      <c r="AC6" s="35">
        <f t="shared" si="4"/>
        <v>104.76</v>
      </c>
      <c r="AD6" s="35" t="str">
        <f t="shared" si="4"/>
        <v>-</v>
      </c>
      <c r="AE6" s="35" t="str">
        <f t="shared" si="4"/>
        <v>-</v>
      </c>
      <c r="AF6" s="35" t="str">
        <f t="shared" si="4"/>
        <v>-</v>
      </c>
      <c r="AG6" s="35">
        <f t="shared" si="4"/>
        <v>105.73</v>
      </c>
      <c r="AH6" s="35">
        <f t="shared" si="4"/>
        <v>108.38</v>
      </c>
      <c r="AI6" s="34" t="str">
        <f>IF(AI7="","",IF(AI7="-","【-】","【"&amp;SUBSTITUTE(TEXT(AI7,"#,##0.00"),"-","△")&amp;"】"))</f>
        <v>【108.80】</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14.68</v>
      </c>
      <c r="AS6" s="35">
        <f t="shared" si="5"/>
        <v>12.78</v>
      </c>
      <c r="AT6" s="34" t="str">
        <f>IF(AT7="","",IF(AT7="-","【-】","【"&amp;SUBSTITUTE(TEXT(AT7,"#,##0.00"),"-","△")&amp;"】"))</f>
        <v>【4.27】</v>
      </c>
      <c r="AU6" s="35" t="str">
        <f>IF(AU7="",NA(),AU7)</f>
        <v>-</v>
      </c>
      <c r="AV6" s="35" t="str">
        <f t="shared" ref="AV6:BD6" si="6">IF(AV7="",NA(),AV7)</f>
        <v>-</v>
      </c>
      <c r="AW6" s="35" t="str">
        <f t="shared" si="6"/>
        <v>-</v>
      </c>
      <c r="AX6" s="35">
        <f t="shared" si="6"/>
        <v>16.45</v>
      </c>
      <c r="AY6" s="35">
        <f t="shared" si="6"/>
        <v>32.270000000000003</v>
      </c>
      <c r="AZ6" s="35" t="str">
        <f t="shared" si="6"/>
        <v>-</v>
      </c>
      <c r="BA6" s="35" t="str">
        <f t="shared" si="6"/>
        <v>-</v>
      </c>
      <c r="BB6" s="35" t="str">
        <f t="shared" si="6"/>
        <v>-</v>
      </c>
      <c r="BC6" s="35">
        <f t="shared" si="6"/>
        <v>50.78</v>
      </c>
      <c r="BD6" s="35">
        <f t="shared" si="6"/>
        <v>57.48</v>
      </c>
      <c r="BE6" s="34" t="str">
        <f>IF(BE7="","",IF(BE7="-","【-】","【"&amp;SUBSTITUTE(TEXT(BE7,"#,##0.00"),"-","△")&amp;"】"))</f>
        <v>【66.41】</v>
      </c>
      <c r="BF6" s="35" t="str">
        <f>IF(BF7="",NA(),BF7)</f>
        <v>-</v>
      </c>
      <c r="BG6" s="35" t="str">
        <f t="shared" ref="BG6:BO6" si="7">IF(BG7="",NA(),BG7)</f>
        <v>-</v>
      </c>
      <c r="BH6" s="35" t="str">
        <f t="shared" si="7"/>
        <v>-</v>
      </c>
      <c r="BI6" s="35">
        <f t="shared" si="7"/>
        <v>1674.59</v>
      </c>
      <c r="BJ6" s="35">
        <f t="shared" si="7"/>
        <v>1510.73</v>
      </c>
      <c r="BK6" s="35" t="str">
        <f t="shared" si="7"/>
        <v>-</v>
      </c>
      <c r="BL6" s="35" t="str">
        <f t="shared" si="7"/>
        <v>-</v>
      </c>
      <c r="BM6" s="35" t="str">
        <f t="shared" si="7"/>
        <v>-</v>
      </c>
      <c r="BN6" s="35">
        <f t="shared" si="7"/>
        <v>1053.93</v>
      </c>
      <c r="BO6" s="35">
        <f t="shared" si="7"/>
        <v>1046.25</v>
      </c>
      <c r="BP6" s="34" t="str">
        <f>IF(BP7="","",IF(BP7="-","【-】","【"&amp;SUBSTITUTE(TEXT(BP7,"#,##0.00"),"-","△")&amp;"】"))</f>
        <v>【707.33】</v>
      </c>
      <c r="BQ6" s="35" t="str">
        <f>IF(BQ7="",NA(),BQ7)</f>
        <v>-</v>
      </c>
      <c r="BR6" s="35" t="str">
        <f t="shared" ref="BR6:BZ6" si="8">IF(BR7="",NA(),BR7)</f>
        <v>-</v>
      </c>
      <c r="BS6" s="35" t="str">
        <f t="shared" si="8"/>
        <v>-</v>
      </c>
      <c r="BT6" s="35">
        <f t="shared" si="8"/>
        <v>103.21</v>
      </c>
      <c r="BU6" s="35">
        <f t="shared" si="8"/>
        <v>109.48</v>
      </c>
      <c r="BV6" s="35" t="str">
        <f t="shared" si="8"/>
        <v>-</v>
      </c>
      <c r="BW6" s="35" t="str">
        <f t="shared" si="8"/>
        <v>-</v>
      </c>
      <c r="BX6" s="35" t="str">
        <f t="shared" si="8"/>
        <v>-</v>
      </c>
      <c r="BY6" s="35">
        <f t="shared" si="8"/>
        <v>85.23</v>
      </c>
      <c r="BZ6" s="35">
        <f t="shared" si="8"/>
        <v>88.37</v>
      </c>
      <c r="CA6" s="34" t="str">
        <f>IF(CA7="","",IF(CA7="-","【-】","【"&amp;SUBSTITUTE(TEXT(CA7,"#,##0.00"),"-","△")&amp;"】"))</f>
        <v>【101.26】</v>
      </c>
      <c r="CB6" s="35" t="str">
        <f>IF(CB7="",NA(),CB7)</f>
        <v>-</v>
      </c>
      <c r="CC6" s="35" t="str">
        <f t="shared" ref="CC6:CK6" si="9">IF(CC7="",NA(),CC7)</f>
        <v>-</v>
      </c>
      <c r="CD6" s="35" t="str">
        <f t="shared" si="9"/>
        <v>-</v>
      </c>
      <c r="CE6" s="35">
        <f t="shared" si="9"/>
        <v>145.1</v>
      </c>
      <c r="CF6" s="35">
        <f t="shared" si="9"/>
        <v>136.41999999999999</v>
      </c>
      <c r="CG6" s="35" t="str">
        <f t="shared" si="9"/>
        <v>-</v>
      </c>
      <c r="CH6" s="35" t="str">
        <f t="shared" si="9"/>
        <v>-</v>
      </c>
      <c r="CI6" s="35" t="str">
        <f t="shared" si="9"/>
        <v>-</v>
      </c>
      <c r="CJ6" s="35">
        <f t="shared" si="9"/>
        <v>185.7</v>
      </c>
      <c r="CK6" s="35">
        <f t="shared" si="9"/>
        <v>178.11</v>
      </c>
      <c r="CL6" s="34" t="str">
        <f>IF(CL7="","",IF(CL7="-","【-】","【"&amp;SUBSTITUTE(TEXT(CL7,"#,##0.00"),"-","△")&amp;"】"))</f>
        <v>【136.39】</v>
      </c>
      <c r="CM6" s="35" t="str">
        <f>IF(CM7="",NA(),CM7)</f>
        <v>-</v>
      </c>
      <c r="CN6" s="35" t="str">
        <f t="shared" ref="CN6:CV6" si="10">IF(CN7="",NA(),CN7)</f>
        <v>-</v>
      </c>
      <c r="CO6" s="35" t="str">
        <f t="shared" si="10"/>
        <v>-</v>
      </c>
      <c r="CP6" s="35">
        <f t="shared" si="10"/>
        <v>40.69</v>
      </c>
      <c r="CQ6" s="35">
        <f t="shared" si="10"/>
        <v>43.4</v>
      </c>
      <c r="CR6" s="35" t="str">
        <f t="shared" si="10"/>
        <v>-</v>
      </c>
      <c r="CS6" s="35" t="str">
        <f t="shared" si="10"/>
        <v>-</v>
      </c>
      <c r="CT6" s="35" t="str">
        <f t="shared" si="10"/>
        <v>-</v>
      </c>
      <c r="CU6" s="35">
        <f t="shared" si="10"/>
        <v>61.03</v>
      </c>
      <c r="CV6" s="35">
        <f t="shared" si="10"/>
        <v>59.55</v>
      </c>
      <c r="CW6" s="34" t="str">
        <f>IF(CW7="","",IF(CW7="-","【-】","【"&amp;SUBSTITUTE(TEXT(CW7,"#,##0.00"),"-","△")&amp;"】"))</f>
        <v>【60.13】</v>
      </c>
      <c r="CX6" s="35" t="str">
        <f>IF(CX7="",NA(),CX7)</f>
        <v>-</v>
      </c>
      <c r="CY6" s="35" t="str">
        <f t="shared" ref="CY6:DG6" si="11">IF(CY7="",NA(),CY7)</f>
        <v>-</v>
      </c>
      <c r="CZ6" s="35" t="str">
        <f t="shared" si="11"/>
        <v>-</v>
      </c>
      <c r="DA6" s="35">
        <f t="shared" si="11"/>
        <v>83.56</v>
      </c>
      <c r="DB6" s="35">
        <f t="shared" si="11"/>
        <v>84.44</v>
      </c>
      <c r="DC6" s="35" t="str">
        <f t="shared" si="11"/>
        <v>-</v>
      </c>
      <c r="DD6" s="35" t="str">
        <f t="shared" si="11"/>
        <v>-</v>
      </c>
      <c r="DE6" s="35" t="str">
        <f t="shared" si="11"/>
        <v>-</v>
      </c>
      <c r="DF6" s="35">
        <f t="shared" si="11"/>
        <v>86.83</v>
      </c>
      <c r="DG6" s="35">
        <f t="shared" si="11"/>
        <v>87.14</v>
      </c>
      <c r="DH6" s="34" t="str">
        <f>IF(DH7="","",IF(DH7="-","【-】","【"&amp;SUBSTITUTE(TEXT(DH7,"#,##0.00"),"-","△")&amp;"】"))</f>
        <v>【95.06】</v>
      </c>
      <c r="DI6" s="35" t="str">
        <f>IF(DI7="",NA(),DI7)</f>
        <v>-</v>
      </c>
      <c r="DJ6" s="35" t="str">
        <f t="shared" ref="DJ6:DR6" si="12">IF(DJ7="",NA(),DJ7)</f>
        <v>-</v>
      </c>
      <c r="DK6" s="35" t="str">
        <f t="shared" si="12"/>
        <v>-</v>
      </c>
      <c r="DL6" s="35">
        <f t="shared" si="12"/>
        <v>2.77</v>
      </c>
      <c r="DM6" s="35">
        <f t="shared" si="12"/>
        <v>5.83</v>
      </c>
      <c r="DN6" s="35" t="str">
        <f t="shared" si="12"/>
        <v>-</v>
      </c>
      <c r="DO6" s="35" t="str">
        <f t="shared" si="12"/>
        <v>-</v>
      </c>
      <c r="DP6" s="35" t="str">
        <f t="shared" si="12"/>
        <v>-</v>
      </c>
      <c r="DQ6" s="35">
        <f t="shared" si="12"/>
        <v>14.26</v>
      </c>
      <c r="DR6" s="35">
        <f t="shared" si="12"/>
        <v>15.21</v>
      </c>
      <c r="DS6" s="34" t="str">
        <f>IF(DS7="","",IF(DS7="-","【-】","【"&amp;SUBSTITUTE(TEXT(DS7,"#,##0.00"),"-","△")&amp;"】"))</f>
        <v>【38.13】</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0.01</v>
      </c>
      <c r="EC6" s="35">
        <f t="shared" si="13"/>
        <v>0.01</v>
      </c>
      <c r="ED6" s="34" t="str">
        <f>IF(ED7="","",IF(ED7="-","【-】","【"&amp;SUBSTITUTE(TEXT(ED7,"#,##0.00"),"-","△")&amp;"】"))</f>
        <v>【5.37】</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0.01</v>
      </c>
      <c r="EN6" s="35">
        <f t="shared" si="14"/>
        <v>0.11</v>
      </c>
      <c r="EO6" s="34" t="str">
        <f>IF(EO7="","",IF(EO7="-","【-】","【"&amp;SUBSTITUTE(TEXT(EO7,"#,##0.00"),"-","△")&amp;"】"))</f>
        <v>【0.23】</v>
      </c>
    </row>
    <row r="7" spans="1:148" s="36" customFormat="1" x14ac:dyDescent="0.15">
      <c r="A7" s="28"/>
      <c r="B7" s="37">
        <v>2017</v>
      </c>
      <c r="C7" s="37">
        <v>32051</v>
      </c>
      <c r="D7" s="37">
        <v>46</v>
      </c>
      <c r="E7" s="37">
        <v>17</v>
      </c>
      <c r="F7" s="37">
        <v>1</v>
      </c>
      <c r="G7" s="37">
        <v>0</v>
      </c>
      <c r="H7" s="37" t="s">
        <v>108</v>
      </c>
      <c r="I7" s="37" t="s">
        <v>109</v>
      </c>
      <c r="J7" s="37" t="s">
        <v>110</v>
      </c>
      <c r="K7" s="37" t="s">
        <v>111</v>
      </c>
      <c r="L7" s="37" t="s">
        <v>112</v>
      </c>
      <c r="M7" s="37" t="s">
        <v>113</v>
      </c>
      <c r="N7" s="38" t="s">
        <v>114</v>
      </c>
      <c r="O7" s="38">
        <v>34.32</v>
      </c>
      <c r="P7" s="38">
        <v>59.66</v>
      </c>
      <c r="Q7" s="38">
        <v>92.83</v>
      </c>
      <c r="R7" s="38">
        <v>2808</v>
      </c>
      <c r="S7" s="38">
        <v>97027</v>
      </c>
      <c r="T7" s="38">
        <v>908.39</v>
      </c>
      <c r="U7" s="38">
        <v>106.81</v>
      </c>
      <c r="V7" s="38">
        <v>57538</v>
      </c>
      <c r="W7" s="38">
        <v>23.54</v>
      </c>
      <c r="X7" s="38">
        <v>2444.27</v>
      </c>
      <c r="Y7" s="38" t="s">
        <v>114</v>
      </c>
      <c r="Z7" s="38" t="s">
        <v>114</v>
      </c>
      <c r="AA7" s="38" t="s">
        <v>114</v>
      </c>
      <c r="AB7" s="38">
        <v>101.22</v>
      </c>
      <c r="AC7" s="38">
        <v>104.76</v>
      </c>
      <c r="AD7" s="38" t="s">
        <v>114</v>
      </c>
      <c r="AE7" s="38" t="s">
        <v>114</v>
      </c>
      <c r="AF7" s="38" t="s">
        <v>114</v>
      </c>
      <c r="AG7" s="38">
        <v>105.73</v>
      </c>
      <c r="AH7" s="38">
        <v>108.38</v>
      </c>
      <c r="AI7" s="38">
        <v>108.8</v>
      </c>
      <c r="AJ7" s="38" t="s">
        <v>114</v>
      </c>
      <c r="AK7" s="38" t="s">
        <v>114</v>
      </c>
      <c r="AL7" s="38" t="s">
        <v>114</v>
      </c>
      <c r="AM7" s="38">
        <v>0</v>
      </c>
      <c r="AN7" s="38">
        <v>0</v>
      </c>
      <c r="AO7" s="38" t="s">
        <v>114</v>
      </c>
      <c r="AP7" s="38" t="s">
        <v>114</v>
      </c>
      <c r="AQ7" s="38" t="s">
        <v>114</v>
      </c>
      <c r="AR7" s="38">
        <v>14.68</v>
      </c>
      <c r="AS7" s="38">
        <v>12.78</v>
      </c>
      <c r="AT7" s="38">
        <v>4.2699999999999996</v>
      </c>
      <c r="AU7" s="38" t="s">
        <v>114</v>
      </c>
      <c r="AV7" s="38" t="s">
        <v>114</v>
      </c>
      <c r="AW7" s="38" t="s">
        <v>114</v>
      </c>
      <c r="AX7" s="38">
        <v>16.45</v>
      </c>
      <c r="AY7" s="38">
        <v>32.270000000000003</v>
      </c>
      <c r="AZ7" s="38" t="s">
        <v>114</v>
      </c>
      <c r="BA7" s="38" t="s">
        <v>114</v>
      </c>
      <c r="BB7" s="38" t="s">
        <v>114</v>
      </c>
      <c r="BC7" s="38">
        <v>50.78</v>
      </c>
      <c r="BD7" s="38">
        <v>57.48</v>
      </c>
      <c r="BE7" s="38">
        <v>66.41</v>
      </c>
      <c r="BF7" s="38" t="s">
        <v>114</v>
      </c>
      <c r="BG7" s="38" t="s">
        <v>114</v>
      </c>
      <c r="BH7" s="38" t="s">
        <v>114</v>
      </c>
      <c r="BI7" s="38">
        <v>1674.59</v>
      </c>
      <c r="BJ7" s="38">
        <v>1510.73</v>
      </c>
      <c r="BK7" s="38" t="s">
        <v>114</v>
      </c>
      <c r="BL7" s="38" t="s">
        <v>114</v>
      </c>
      <c r="BM7" s="38" t="s">
        <v>114</v>
      </c>
      <c r="BN7" s="38">
        <v>1053.93</v>
      </c>
      <c r="BO7" s="38">
        <v>1046.25</v>
      </c>
      <c r="BP7" s="38">
        <v>707.33</v>
      </c>
      <c r="BQ7" s="38" t="s">
        <v>114</v>
      </c>
      <c r="BR7" s="38" t="s">
        <v>114</v>
      </c>
      <c r="BS7" s="38" t="s">
        <v>114</v>
      </c>
      <c r="BT7" s="38">
        <v>103.21</v>
      </c>
      <c r="BU7" s="38">
        <v>109.48</v>
      </c>
      <c r="BV7" s="38" t="s">
        <v>114</v>
      </c>
      <c r="BW7" s="38" t="s">
        <v>114</v>
      </c>
      <c r="BX7" s="38" t="s">
        <v>114</v>
      </c>
      <c r="BY7" s="38">
        <v>85.23</v>
      </c>
      <c r="BZ7" s="38">
        <v>88.37</v>
      </c>
      <c r="CA7" s="38">
        <v>101.26</v>
      </c>
      <c r="CB7" s="38" t="s">
        <v>114</v>
      </c>
      <c r="CC7" s="38" t="s">
        <v>114</v>
      </c>
      <c r="CD7" s="38" t="s">
        <v>114</v>
      </c>
      <c r="CE7" s="38">
        <v>145.1</v>
      </c>
      <c r="CF7" s="38">
        <v>136.41999999999999</v>
      </c>
      <c r="CG7" s="38" t="s">
        <v>114</v>
      </c>
      <c r="CH7" s="38" t="s">
        <v>114</v>
      </c>
      <c r="CI7" s="38" t="s">
        <v>114</v>
      </c>
      <c r="CJ7" s="38">
        <v>185.7</v>
      </c>
      <c r="CK7" s="38">
        <v>178.11</v>
      </c>
      <c r="CL7" s="38">
        <v>136.38999999999999</v>
      </c>
      <c r="CM7" s="38" t="s">
        <v>114</v>
      </c>
      <c r="CN7" s="38" t="s">
        <v>114</v>
      </c>
      <c r="CO7" s="38" t="s">
        <v>114</v>
      </c>
      <c r="CP7" s="38">
        <v>40.69</v>
      </c>
      <c r="CQ7" s="38">
        <v>43.4</v>
      </c>
      <c r="CR7" s="38" t="s">
        <v>114</v>
      </c>
      <c r="CS7" s="38" t="s">
        <v>114</v>
      </c>
      <c r="CT7" s="38" t="s">
        <v>114</v>
      </c>
      <c r="CU7" s="38">
        <v>61.03</v>
      </c>
      <c r="CV7" s="38">
        <v>59.55</v>
      </c>
      <c r="CW7" s="38">
        <v>60.13</v>
      </c>
      <c r="CX7" s="38" t="s">
        <v>114</v>
      </c>
      <c r="CY7" s="38" t="s">
        <v>114</v>
      </c>
      <c r="CZ7" s="38" t="s">
        <v>114</v>
      </c>
      <c r="DA7" s="38">
        <v>83.56</v>
      </c>
      <c r="DB7" s="38">
        <v>84.44</v>
      </c>
      <c r="DC7" s="38" t="s">
        <v>114</v>
      </c>
      <c r="DD7" s="38" t="s">
        <v>114</v>
      </c>
      <c r="DE7" s="38" t="s">
        <v>114</v>
      </c>
      <c r="DF7" s="38">
        <v>86.83</v>
      </c>
      <c r="DG7" s="38">
        <v>87.14</v>
      </c>
      <c r="DH7" s="38">
        <v>95.06</v>
      </c>
      <c r="DI7" s="38" t="s">
        <v>114</v>
      </c>
      <c r="DJ7" s="38" t="s">
        <v>114</v>
      </c>
      <c r="DK7" s="38" t="s">
        <v>114</v>
      </c>
      <c r="DL7" s="38">
        <v>2.77</v>
      </c>
      <c r="DM7" s="38">
        <v>5.83</v>
      </c>
      <c r="DN7" s="38" t="s">
        <v>114</v>
      </c>
      <c r="DO7" s="38" t="s">
        <v>114</v>
      </c>
      <c r="DP7" s="38" t="s">
        <v>114</v>
      </c>
      <c r="DQ7" s="38">
        <v>14.26</v>
      </c>
      <c r="DR7" s="38">
        <v>15.21</v>
      </c>
      <c r="DS7" s="38">
        <v>38.130000000000003</v>
      </c>
      <c r="DT7" s="38" t="s">
        <v>114</v>
      </c>
      <c r="DU7" s="38" t="s">
        <v>114</v>
      </c>
      <c r="DV7" s="38" t="s">
        <v>114</v>
      </c>
      <c r="DW7" s="38">
        <v>0</v>
      </c>
      <c r="DX7" s="38">
        <v>0</v>
      </c>
      <c r="DY7" s="38" t="s">
        <v>114</v>
      </c>
      <c r="DZ7" s="38" t="s">
        <v>114</v>
      </c>
      <c r="EA7" s="38" t="s">
        <v>114</v>
      </c>
      <c r="EB7" s="38">
        <v>0.01</v>
      </c>
      <c r="EC7" s="38">
        <v>0.01</v>
      </c>
      <c r="ED7" s="38">
        <v>5.37</v>
      </c>
      <c r="EE7" s="38" t="s">
        <v>114</v>
      </c>
      <c r="EF7" s="38" t="s">
        <v>114</v>
      </c>
      <c r="EG7" s="38" t="s">
        <v>114</v>
      </c>
      <c r="EH7" s="38">
        <v>0</v>
      </c>
      <c r="EI7" s="38">
        <v>0</v>
      </c>
      <c r="EJ7" s="38" t="s">
        <v>114</v>
      </c>
      <c r="EK7" s="38" t="s">
        <v>114</v>
      </c>
      <c r="EL7" s="38" t="s">
        <v>114</v>
      </c>
      <c r="EM7" s="38">
        <v>0.01</v>
      </c>
      <c r="EN7" s="38">
        <v>0.11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花巻市</cp:lastModifiedBy>
  <cp:lastPrinted>2019-03-01T05:46:35Z</cp:lastPrinted>
  <dcterms:created xsi:type="dcterms:W3CDTF">2018-12-03T08:47:30Z</dcterms:created>
  <dcterms:modified xsi:type="dcterms:W3CDTF">2019-03-01T05:47:04Z</dcterms:modified>
  <cp:category/>
</cp:coreProperties>
</file>