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tr-lgusr02\homefolder$\yuumi2414\Desktop\"/>
    </mc:Choice>
  </mc:AlternateContent>
  <workbookProtection workbookAlgorithmName="SHA-512" workbookHashValue="j1ZcyeUPLkNwzayxPTKksmPuK0yUG+20AsN2yDicnGKLDj98VebvxEhdH33acZygQcGFEQzU1+M84FHt6lVBMg==" workbookSaltValue="0zjYq6chxO4JZLZ1++lfJA==" workbookSpinCount="100000" lockStructure="1"/>
  <bookViews>
    <workbookView xWindow="0" yWindow="0" windowWidth="20490" windowHeight="585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<sst xmlns="http://schemas.openxmlformats.org/spreadsheetml/2006/main" count="301" uniqueCount="123">
  <si>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</si>
  <si>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</si>
  <si>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</si>
  <si>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</si>
  <si>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</si>
  <si>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</si>
  <si>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</si>
  <si>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</si>
  <si>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</si>
  <si>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</si>
  <si>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</si>
  <si>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</si>
  <si>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</si>
  <si>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</si>
  <si>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</si>
  <si>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</si>
  <si>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</si>
  <si>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</si>
  <si>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</si>
  <si>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</si>
  <si>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</si>
  <si>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</si>
  <si>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</si>
  <si>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</si>
  <si>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</si>
  <si>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</si>
  <si>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</si>
  <si>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</si>
  <si>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</si>
  <si>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</si>
  <si>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</si>
  <si>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</si>
  <si>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</si>
  <si>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</si>
  <si>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</si>
  <si>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</si>
  <si>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</si>
  <si>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</si>
  <si>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</si>
  <si>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</si>
  <si>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</si>
  <si>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</si>
  <si>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</si>
  <si>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</si>
  <si>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</si>
  <si>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</si>
  <si>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</si>
  <si>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</si>
  <si>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</si>
  <si>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</si>
  <si>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</si>
  <si>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</si>
  <si>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</si>
  <si>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</si>
  <si>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</si>
  <si>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</si>
  <si>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</si>
  <si>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</si>
  <si>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</si>
  <si>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</si>
  <si>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</si>
  <si>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</si>
  <si>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</si>
  <si>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</si>
  <si>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</si>
  <si>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</si>
  <si>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</si>
  <si>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</si>
  <si>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</si>
  <si>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</si>
  <si>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</si>
  <si>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</si>
  <si>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</si>
  <si>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</si>
  <si>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</si>
  <si>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</si>
  <si>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</si>
  <si>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</si>
  <si>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</si>
  <si>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</si>
  <si>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</si>
  <si>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</si>
  <si>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</si>
  <si>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</si>
  <si>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</si>
  <si>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</si>
  <si>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</si>
  <si>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</si>
  <si>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</si>
  <si>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</si>
  <si>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</si>
  <si>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</si>
  <si>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</si>
  <si>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</si>
  <si>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</si>
  <si>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</si>
  <si>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</si>
  <si>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</si>
  <si>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</si>
  <si>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</si>
  <si>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</si>
  <si>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</si>
  <si>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</si>
  <si>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</si>
  <si>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</si>
  <si>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</si>
  <si>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</si>
  <si>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</si>
  <si>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花巻市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</si>
  <si>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</si>
  <si>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</si>
  <si>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</si>
  <si>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</si>
  <si>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</si>
  <si>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</si>
  <si>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</si>
  <si>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</si>
  <si>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</si>
  <si>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</si>
  <si>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</si>
  <si>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平成28年度より地方公営企業法を一部適用しており、効率的かつ合理的な経営を目指し、一層の経営基盤の強化を目指している。
　また、財政マネジメントの向上を図り、安定して経営のため収支計画を中心として経営戦略を策定している。
　特定環境保全公共下水道は大迫地区のみが該当しており、終末処理場を有していることから事業単独として赤字を計上している状況である。
　また、施設の整備を企業債に頼ってきたために、類似団体平均と比較して流動比率が低く、企業債残高対事業規模比率が高くなっており、企業債償還が経営を圧迫する大きな要因となっている。。
　汚水処理原価は、類似団体平均値を下回っているが、今後は人口減少に伴う使用料収入の減少も見据え、維持管理費用の削減と水洗化率の向上のためにより効果的な普及促進を行う必要がある。</t>
    <rPh sb="17" eb="19">
      <t>イチブ</t>
    </rPh>
    <rPh sb="26" eb="29">
      <t>コウリツテキ</t>
    </rPh>
    <rPh sb="31" eb="34">
      <t>ゴウリテキ</t>
    </rPh>
    <rPh sb="35" eb="37">
      <t>ケイエイ</t>
    </rPh>
    <rPh sb="38" eb="40">
      <t>メザ</t>
    </rPh>
    <rPh sb="42" eb="44">
      <t>イッソウ</t>
    </rPh>
    <rPh sb="65" eb="67">
      <t>ザイセイ</t>
    </rPh>
    <rPh sb="74" eb="76">
      <t>コウジョウ</t>
    </rPh>
    <rPh sb="77" eb="78">
      <t>ハカ</t>
    </rPh>
    <rPh sb="80" eb="82">
      <t>アンテイ</t>
    </rPh>
    <rPh sb="84" eb="86">
      <t>ケイエイ</t>
    </rPh>
    <rPh sb="89" eb="91">
      <t>シュウシ</t>
    </rPh>
    <rPh sb="91" eb="93">
      <t>ケイカク</t>
    </rPh>
    <rPh sb="94" eb="96">
      <t>チュウシン</t>
    </rPh>
    <rPh sb="99" eb="101">
      <t>ケイエイ</t>
    </rPh>
    <rPh sb="101" eb="103">
      <t>センリャク</t>
    </rPh>
    <rPh sb="104" eb="106">
      <t>サクテイ</t>
    </rPh>
    <rPh sb="113" eb="115">
      <t>トクテイ</t>
    </rPh>
    <rPh sb="115" eb="117">
      <t>カンキョウ</t>
    </rPh>
    <rPh sb="117" eb="119">
      <t>ホゼン</t>
    </rPh>
    <rPh sb="119" eb="121">
      <t>コウキョウ</t>
    </rPh>
    <rPh sb="121" eb="124">
      <t>ゲスイドウ</t>
    </rPh>
    <rPh sb="125" eb="127">
      <t>オオハサマ</t>
    </rPh>
    <rPh sb="127" eb="129">
      <t>チク</t>
    </rPh>
    <rPh sb="132" eb="134">
      <t>ガイトウ</t>
    </rPh>
    <rPh sb="139" eb="141">
      <t>シュウマツ</t>
    </rPh>
    <rPh sb="141" eb="144">
      <t>ショリジョウ</t>
    </rPh>
    <rPh sb="145" eb="146">
      <t>ユウ</t>
    </rPh>
    <rPh sb="154" eb="156">
      <t>ジギョウ</t>
    </rPh>
    <rPh sb="156" eb="158">
      <t>タンドク</t>
    </rPh>
    <rPh sb="161" eb="163">
      <t>アカジ</t>
    </rPh>
    <rPh sb="164" eb="166">
      <t>ケイジョウ</t>
    </rPh>
    <rPh sb="170" eb="172">
      <t>ジョウキョウ</t>
    </rPh>
    <rPh sb="181" eb="183">
      <t>シセツ</t>
    </rPh>
    <rPh sb="184" eb="186">
      <t>セイビ</t>
    </rPh>
    <rPh sb="187" eb="189">
      <t>キギョウ</t>
    </rPh>
    <rPh sb="189" eb="190">
      <t>サイ</t>
    </rPh>
    <rPh sb="191" eb="192">
      <t>タヨ</t>
    </rPh>
    <rPh sb="200" eb="202">
      <t>ルイジ</t>
    </rPh>
    <rPh sb="202" eb="204">
      <t>ダンタイ</t>
    </rPh>
    <rPh sb="204" eb="206">
      <t>ヘイキン</t>
    </rPh>
    <rPh sb="207" eb="209">
      <t>ヒカク</t>
    </rPh>
    <rPh sb="211" eb="213">
      <t>リュウドウ</t>
    </rPh>
    <rPh sb="213" eb="215">
      <t>ヒリツ</t>
    </rPh>
    <rPh sb="216" eb="217">
      <t>ヒク</t>
    </rPh>
    <rPh sb="219" eb="221">
      <t>キギョウ</t>
    </rPh>
    <rPh sb="221" eb="222">
      <t>サイ</t>
    </rPh>
    <rPh sb="222" eb="224">
      <t>ザンダカ</t>
    </rPh>
    <rPh sb="224" eb="225">
      <t>タイ</t>
    </rPh>
    <rPh sb="225" eb="227">
      <t>ジギョウ</t>
    </rPh>
    <rPh sb="227" eb="229">
      <t>キボ</t>
    </rPh>
    <rPh sb="229" eb="231">
      <t>ヒリツ</t>
    </rPh>
    <rPh sb="232" eb="233">
      <t>タカ</t>
    </rPh>
    <rPh sb="240" eb="242">
      <t>キギョウ</t>
    </rPh>
    <rPh sb="242" eb="243">
      <t>サイ</t>
    </rPh>
    <rPh sb="243" eb="245">
      <t>ショウカン</t>
    </rPh>
    <rPh sb="246" eb="248">
      <t>ケイエイ</t>
    </rPh>
    <rPh sb="249" eb="251">
      <t>アッパク</t>
    </rPh>
    <rPh sb="253" eb="254">
      <t>オオ</t>
    </rPh>
    <rPh sb="256" eb="258">
      <t>ヨウイン</t>
    </rPh>
    <phoneticPr fontId="4"/>
  </si>
  <si>
    <t xml:space="preserve">  平成28年度に策定した下水道ストックマネジメント計画に基づき、施設の維持管理や長寿命化対策を実施しており、終末処理場において設備更新を行っている。
　また、管路施設については、腐食の恐れの大きい箇所の点検を順次実施している。
　なお、管路施設の更新については、法定耐用年数では2030年代に本格定期な更新時期を迎えることとなる。</t>
    <rPh sb="33" eb="35">
      <t>シセツ</t>
    </rPh>
    <rPh sb="36" eb="38">
      <t>イジ</t>
    </rPh>
    <rPh sb="38" eb="40">
      <t>カンリ</t>
    </rPh>
    <rPh sb="41" eb="44">
      <t>チョウジュミョウ</t>
    </rPh>
    <rPh sb="44" eb="45">
      <t>カ</t>
    </rPh>
    <rPh sb="45" eb="47">
      <t>タイサク</t>
    </rPh>
    <rPh sb="48" eb="50">
      <t>ジッシ</t>
    </rPh>
    <rPh sb="55" eb="57">
      <t>シュウマツ</t>
    </rPh>
    <rPh sb="57" eb="60">
      <t>ショリジョウ</t>
    </rPh>
    <rPh sb="64" eb="66">
      <t>セツビ</t>
    </rPh>
    <rPh sb="66" eb="68">
      <t>コウシン</t>
    </rPh>
    <rPh sb="69" eb="70">
      <t>オコナ</t>
    </rPh>
    <rPh sb="119" eb="121">
      <t>カンロ</t>
    </rPh>
    <rPh sb="121" eb="123">
      <t>シセツ</t>
    </rPh>
    <rPh sb="124" eb="126">
      <t>コウシン</t>
    </rPh>
    <rPh sb="132" eb="134">
      <t>ホウテイ</t>
    </rPh>
    <rPh sb="134" eb="136">
      <t>タイヨウ</t>
    </rPh>
    <rPh sb="136" eb="138">
      <t>ネンスウ</t>
    </rPh>
    <rPh sb="144" eb="145">
      <t>ネン</t>
    </rPh>
    <rPh sb="145" eb="146">
      <t>ダイ</t>
    </rPh>
    <rPh sb="147" eb="149">
      <t>ホンカク</t>
    </rPh>
    <rPh sb="149" eb="151">
      <t>テイキ</t>
    </rPh>
    <rPh sb="152" eb="154">
      <t>コウシン</t>
    </rPh>
    <rPh sb="154" eb="156">
      <t>ジキ</t>
    </rPh>
    <rPh sb="157" eb="158">
      <t>ムカ</t>
    </rPh>
    <phoneticPr fontId="4"/>
  </si>
  <si>
    <t>　特定環境保全下水道事業は花巻市大迫地区のみが該当地区で平成11年度供用開始となっている。
　当該地区の水洗化人口は2,122人であるが終末処理場を有していることから事業単独としては非常に厳しい経営状況となっている。
　現在、終末処理場の長寿命化を実施しているが、交付金等の財源を確保しながら、より効率的、計画的に更新を行い費用に平準化を図っていく必要がある。
　また、公営企業会計による経営分析を行い、水洗化支援制度の周知徹底による普及促進を図り、安定した使用料収入を確保し経営の改善を目指していく。</t>
    <rPh sb="47" eb="49">
      <t>トウガイ</t>
    </rPh>
    <rPh sb="49" eb="51">
      <t>チク</t>
    </rPh>
    <rPh sb="52" eb="55">
      <t>スイセンカ</t>
    </rPh>
    <rPh sb="55" eb="57">
      <t>ジンコウ</t>
    </rPh>
    <rPh sb="63" eb="64">
      <t>ニン</t>
    </rPh>
    <rPh sb="68" eb="70">
      <t>シュウマツ</t>
    </rPh>
    <rPh sb="70" eb="73">
      <t>ショリジョウ</t>
    </rPh>
    <rPh sb="74" eb="75">
      <t>ユウ</t>
    </rPh>
    <rPh sb="83" eb="85">
      <t>ジギョウ</t>
    </rPh>
    <rPh sb="85" eb="87">
      <t>タンドク</t>
    </rPh>
    <rPh sb="91" eb="93">
      <t>ヒジョウ</t>
    </rPh>
    <rPh sb="94" eb="95">
      <t>キビ</t>
    </rPh>
    <rPh sb="97" eb="99">
      <t>ケイエイ</t>
    </rPh>
    <rPh sb="99" eb="101">
      <t>ジョウキョウ</t>
    </rPh>
    <rPh sb="110" eb="112">
      <t>ゲンザイ</t>
    </rPh>
    <rPh sb="113" eb="115">
      <t>シュウマツ</t>
    </rPh>
    <rPh sb="115" eb="117">
      <t>ショリ</t>
    </rPh>
    <rPh sb="117" eb="118">
      <t>ジョウ</t>
    </rPh>
    <rPh sb="119" eb="123">
      <t>チョウジュミョウカ</t>
    </rPh>
    <rPh sb="124" eb="126">
      <t>ジッシ</t>
    </rPh>
    <rPh sb="132" eb="134">
      <t>コウフ</t>
    </rPh>
    <rPh sb="134" eb="135">
      <t>キン</t>
    </rPh>
    <rPh sb="135" eb="136">
      <t>トウ</t>
    </rPh>
    <rPh sb="137" eb="139">
      <t>ザイゲン</t>
    </rPh>
    <rPh sb="140" eb="142">
      <t>カクホ</t>
    </rPh>
    <rPh sb="149" eb="151">
      <t>コウリツ</t>
    </rPh>
    <rPh sb="151" eb="152">
      <t>テキ</t>
    </rPh>
    <rPh sb="153" eb="155">
      <t>ケイカク</t>
    </rPh>
    <rPh sb="155" eb="156">
      <t>テキ</t>
    </rPh>
    <rPh sb="157" eb="159">
      <t>コウシン</t>
    </rPh>
    <rPh sb="160" eb="161">
      <t>オコナ</t>
    </rPh>
    <rPh sb="162" eb="164">
      <t>ヒヨウ</t>
    </rPh>
    <rPh sb="165" eb="168">
      <t>ヘイジュンカ</t>
    </rPh>
    <rPh sb="169" eb="170">
      <t>ハカ</t>
    </rPh>
    <rPh sb="174" eb="17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</si>
</sst>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C94-4385-BB49-887E818890C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0.09</c:v>
                </c:pt>
              </c:numCache>
            </c:numRef>
          </c:val>
          <c:smooth val="0"/>
          <c:extLst>
            <c:ext xmlns:c16="http://schemas.microsoft.com/office/drawing/2014/chart" uri="{C3380CC4-5D6E-409C-BE32-E72D297353CC}">
              <c16:uniqueId val="{00000001-0C94-4385-BB49-887E818890C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24.04</c:v>
                </c:pt>
                <c:pt idx="4">
                  <c:v>28.57</c:v>
                </c:pt>
              </c:numCache>
            </c:numRef>
          </c:val>
          <c:extLst>
            <c:ext xmlns:c16="http://schemas.microsoft.com/office/drawing/2014/chart" uri="{C3380CC4-5D6E-409C-BE32-E72D297353CC}">
              <c16:uniqueId val="{00000000-4B9E-4D5C-AF0B-8671C6C4E09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42.9</c:v>
                </c:pt>
                <c:pt idx="4">
                  <c:v>43.36</c:v>
                </c:pt>
              </c:numCache>
            </c:numRef>
          </c:val>
          <c:smooth val="0"/>
          <c:extLst>
            <c:ext xmlns:c16="http://schemas.microsoft.com/office/drawing/2014/chart" uri="{C3380CC4-5D6E-409C-BE32-E72D297353CC}">
              <c16:uniqueId val="{00000001-4B9E-4D5C-AF0B-8671C6C4E09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76.95</c:v>
                </c:pt>
                <c:pt idx="4">
                  <c:v>77.11</c:v>
                </c:pt>
              </c:numCache>
            </c:numRef>
          </c:val>
          <c:extLst>
            <c:ext xmlns:c16="http://schemas.microsoft.com/office/drawing/2014/chart" uri="{C3380CC4-5D6E-409C-BE32-E72D297353CC}">
              <c16:uniqueId val="{00000000-8076-4E85-98D6-0831FD99E72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83.5</c:v>
                </c:pt>
                <c:pt idx="4">
                  <c:v>83.06</c:v>
                </c:pt>
              </c:numCache>
            </c:numRef>
          </c:val>
          <c:smooth val="0"/>
          <c:extLst>
            <c:ext xmlns:c16="http://schemas.microsoft.com/office/drawing/2014/chart" uri="{C3380CC4-5D6E-409C-BE32-E72D297353CC}">
              <c16:uniqueId val="{00000001-8076-4E85-98D6-0831FD99E72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84.66</c:v>
                </c:pt>
                <c:pt idx="4">
                  <c:v>83.43</c:v>
                </c:pt>
              </c:numCache>
            </c:numRef>
          </c:val>
          <c:extLst>
            <c:ext xmlns:c16="http://schemas.microsoft.com/office/drawing/2014/chart" uri="{C3380CC4-5D6E-409C-BE32-E72D297353CC}">
              <c16:uniqueId val="{00000000-D9CA-4000-B0A6-691010E12A5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100.85</c:v>
                </c:pt>
                <c:pt idx="4">
                  <c:v>102.13</c:v>
                </c:pt>
              </c:numCache>
            </c:numRef>
          </c:val>
          <c:smooth val="0"/>
          <c:extLst>
            <c:ext xmlns:c16="http://schemas.microsoft.com/office/drawing/2014/chart" uri="{C3380CC4-5D6E-409C-BE32-E72D297353CC}">
              <c16:uniqueId val="{00000001-D9CA-4000-B0A6-691010E12A5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3.54</c:v>
                </c:pt>
                <c:pt idx="4">
                  <c:v>3.48</c:v>
                </c:pt>
              </c:numCache>
            </c:numRef>
          </c:val>
          <c:extLst>
            <c:ext xmlns:c16="http://schemas.microsoft.com/office/drawing/2014/chart" uri="{C3380CC4-5D6E-409C-BE32-E72D297353CC}">
              <c16:uniqueId val="{00000000-54F6-492A-A2AA-59A4105FCFB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22.77</c:v>
                </c:pt>
                <c:pt idx="4">
                  <c:v>23.93</c:v>
                </c:pt>
              </c:numCache>
            </c:numRef>
          </c:val>
          <c:smooth val="0"/>
          <c:extLst>
            <c:ext xmlns:c16="http://schemas.microsoft.com/office/drawing/2014/chart" uri="{C3380CC4-5D6E-409C-BE32-E72D297353CC}">
              <c16:uniqueId val="{00000001-54F6-492A-A2AA-59A4105FCFB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1BA-448A-A02B-44DC8BAC292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E1BA-448A-A02B-44DC8BAC292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95.65</c:v>
                </c:pt>
                <c:pt idx="4">
                  <c:v>182.1</c:v>
                </c:pt>
              </c:numCache>
            </c:numRef>
          </c:val>
          <c:extLst>
            <c:ext xmlns:c16="http://schemas.microsoft.com/office/drawing/2014/chart" uri="{C3380CC4-5D6E-409C-BE32-E72D297353CC}">
              <c16:uniqueId val="{00000000-375C-43CC-90E7-0A49430C9B7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110.77</c:v>
                </c:pt>
                <c:pt idx="4">
                  <c:v>109.51</c:v>
                </c:pt>
              </c:numCache>
            </c:numRef>
          </c:val>
          <c:smooth val="0"/>
          <c:extLst>
            <c:ext xmlns:c16="http://schemas.microsoft.com/office/drawing/2014/chart" uri="{C3380CC4-5D6E-409C-BE32-E72D297353CC}">
              <c16:uniqueId val="{00000001-375C-43CC-90E7-0A49430C9B7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8.23</c:v>
                </c:pt>
                <c:pt idx="4">
                  <c:v>13.07</c:v>
                </c:pt>
              </c:numCache>
            </c:numRef>
          </c:val>
          <c:extLst>
            <c:ext xmlns:c16="http://schemas.microsoft.com/office/drawing/2014/chart" uri="{C3380CC4-5D6E-409C-BE32-E72D297353CC}">
              <c16:uniqueId val="{00000000-FF05-4ED5-AF33-4AE644A46F2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46.78</c:v>
                </c:pt>
                <c:pt idx="4">
                  <c:v>47.44</c:v>
                </c:pt>
              </c:numCache>
            </c:numRef>
          </c:val>
          <c:smooth val="0"/>
          <c:extLst>
            <c:ext xmlns:c16="http://schemas.microsoft.com/office/drawing/2014/chart" uri="{C3380CC4-5D6E-409C-BE32-E72D297353CC}">
              <c16:uniqueId val="{00000001-FF05-4ED5-AF33-4AE644A46F2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1764.59</c:v>
                </c:pt>
                <c:pt idx="4">
                  <c:v>1596.08</c:v>
                </c:pt>
              </c:numCache>
            </c:numRef>
          </c:val>
          <c:extLst>
            <c:ext xmlns:c16="http://schemas.microsoft.com/office/drawing/2014/chart" uri="{C3380CC4-5D6E-409C-BE32-E72D297353CC}">
              <c16:uniqueId val="{00000000-9C1D-4E54-9D97-138C0007C23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1298.9100000000001</c:v>
                </c:pt>
                <c:pt idx="4">
                  <c:v>1243.71</c:v>
                </c:pt>
              </c:numCache>
            </c:numRef>
          </c:val>
          <c:smooth val="0"/>
          <c:extLst>
            <c:ext xmlns:c16="http://schemas.microsoft.com/office/drawing/2014/chart" uri="{C3380CC4-5D6E-409C-BE32-E72D297353CC}">
              <c16:uniqueId val="{00000001-9C1D-4E54-9D97-138C0007C23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75.47</c:v>
                </c:pt>
                <c:pt idx="4">
                  <c:v>57.32</c:v>
                </c:pt>
              </c:numCache>
            </c:numRef>
          </c:val>
          <c:extLst>
            <c:ext xmlns:c16="http://schemas.microsoft.com/office/drawing/2014/chart" uri="{C3380CC4-5D6E-409C-BE32-E72D297353CC}">
              <c16:uniqueId val="{00000000-159D-4E38-8DFA-DACEBCAF0CE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69.87</c:v>
                </c:pt>
                <c:pt idx="4">
                  <c:v>74.3</c:v>
                </c:pt>
              </c:numCache>
            </c:numRef>
          </c:val>
          <c:smooth val="0"/>
          <c:extLst>
            <c:ext xmlns:c16="http://schemas.microsoft.com/office/drawing/2014/chart" uri="{C3380CC4-5D6E-409C-BE32-E72D297353CC}">
              <c16:uniqueId val="{00000001-159D-4E38-8DFA-DACEBCAF0CE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197.43</c:v>
                </c:pt>
                <c:pt idx="4">
                  <c:v>261.82</c:v>
                </c:pt>
              </c:numCache>
            </c:numRef>
          </c:val>
          <c:extLst>
            <c:ext xmlns:c16="http://schemas.microsoft.com/office/drawing/2014/chart" uri="{C3380CC4-5D6E-409C-BE32-E72D297353CC}">
              <c16:uniqueId val="{00000000-847F-4788-AA87-FA951E2F929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234.96</c:v>
                </c:pt>
                <c:pt idx="4">
                  <c:v>221.81</c:v>
                </c:pt>
              </c:numCache>
            </c:numRef>
          </c:val>
          <c:smooth val="0"/>
          <c:extLst>
            <c:ext xmlns:c16="http://schemas.microsoft.com/office/drawing/2014/chart" uri="{C3380CC4-5D6E-409C-BE32-E72D297353CC}">
              <c16:uniqueId val="{00000001-847F-4788-AA87-FA951E2F929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岩手県　花巻市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97027</v>
      </c>
      <c r="AM8" s="50"/>
      <c r="AN8" s="50"/>
      <c r="AO8" s="50"/>
      <c r="AP8" s="50"/>
      <c r="AQ8" s="50"/>
      <c r="AR8" s="50"/>
      <c r="AS8" s="50"/>
      <c r="AT8" s="45">
        <f>データ!T6</f>
        <v>908.39</v>
      </c>
      <c r="AU8" s="45"/>
      <c r="AV8" s="45"/>
      <c r="AW8" s="45"/>
      <c r="AX8" s="45"/>
      <c r="AY8" s="45"/>
      <c r="AZ8" s="45"/>
      <c r="BA8" s="45"/>
      <c r="BB8" s="45">
        <f>データ!U6</f>
        <v>106.81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63.72</v>
      </c>
      <c r="J10" s="45"/>
      <c r="K10" s="45"/>
      <c r="L10" s="45"/>
      <c r="M10" s="45"/>
      <c r="N10" s="45"/>
      <c r="O10" s="45"/>
      <c r="P10" s="45">
        <f>データ!P6</f>
        <v>2.85</v>
      </c>
      <c r="Q10" s="45"/>
      <c r="R10" s="45"/>
      <c r="S10" s="45"/>
      <c r="T10" s="45"/>
      <c r="U10" s="45"/>
      <c r="V10" s="45"/>
      <c r="W10" s="45">
        <f>データ!Q6</f>
        <v>94.86</v>
      </c>
      <c r="X10" s="45"/>
      <c r="Y10" s="45"/>
      <c r="Z10" s="45"/>
      <c r="AA10" s="45"/>
      <c r="AB10" s="45"/>
      <c r="AC10" s="45"/>
      <c r="AD10" s="50">
        <f>データ!R6</f>
        <v>2808</v>
      </c>
      <c r="AE10" s="50"/>
      <c r="AF10" s="50"/>
      <c r="AG10" s="50"/>
      <c r="AH10" s="50"/>
      <c r="AI10" s="50"/>
      <c r="AJ10" s="50"/>
      <c r="AK10" s="2"/>
      <c r="AL10" s="50">
        <f>データ!V6</f>
        <v>2752</v>
      </c>
      <c r="AM10" s="50"/>
      <c r="AN10" s="50"/>
      <c r="AO10" s="50"/>
      <c r="AP10" s="50"/>
      <c r="AQ10" s="50"/>
      <c r="AR10" s="50"/>
      <c r="AS10" s="50"/>
      <c r="AT10" s="45">
        <f>データ!W6</f>
        <v>1.44</v>
      </c>
      <c r="AU10" s="45"/>
      <c r="AV10" s="45"/>
      <c r="AW10" s="45"/>
      <c r="AX10" s="45"/>
      <c r="AY10" s="45"/>
      <c r="AZ10" s="45"/>
      <c r="BA10" s="45"/>
      <c r="BB10" s="45">
        <f>データ!X6</f>
        <v>1911.11</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120</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32qBXtu1TMc5deGOdpkZSxlLlDfdHTFik8TCF0RXCB1kdUC0O4IA25ot+9/eJagY8ur6j3P8krbqXlJRBsFMQQ==" saltValue="VNyD3oncuz0HKAfqiIDGE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32051</v>
      </c>
      <c r="D6" s="33">
        <f t="shared" si="3"/>
        <v>46</v>
      </c>
      <c r="E6" s="33">
        <f t="shared" si="3"/>
        <v>17</v>
      </c>
      <c r="F6" s="33">
        <f t="shared" si="3"/>
        <v>4</v>
      </c>
      <c r="G6" s="33">
        <f t="shared" si="3"/>
        <v>0</v>
      </c>
      <c r="H6" s="33" t="str">
        <f t="shared" si="3"/>
        <v>岩手県　花巻市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63.72</v>
      </c>
      <c r="P6" s="34">
        <f t="shared" si="3"/>
        <v>2.85</v>
      </c>
      <c r="Q6" s="34">
        <f t="shared" si="3"/>
        <v>94.86</v>
      </c>
      <c r="R6" s="34">
        <f t="shared" si="3"/>
        <v>2808</v>
      </c>
      <c r="S6" s="34">
        <f t="shared" si="3"/>
        <v>97027</v>
      </c>
      <c r="T6" s="34">
        <f t="shared" si="3"/>
        <v>908.39</v>
      </c>
      <c r="U6" s="34">
        <f t="shared" si="3"/>
        <v>106.81</v>
      </c>
      <c r="V6" s="34">
        <f t="shared" si="3"/>
        <v>2752</v>
      </c>
      <c r="W6" s="34">
        <f t="shared" si="3"/>
        <v>1.44</v>
      </c>
      <c r="X6" s="34">
        <f t="shared" si="3"/>
        <v>1911.11</v>
      </c>
      <c r="Y6" s="35" t="str">
        <f>IF(Y7="",NA(),Y7)</f>
        <v>-</v>
      </c>
      <c r="Z6" s="35" t="str">
        <f t="shared" ref="Z6:AH6" si="4">IF(Z7="",NA(),Z7)</f>
        <v>-</v>
      </c>
      <c r="AA6" s="35" t="str">
        <f t="shared" si="4"/>
        <v>-</v>
      </c>
      <c r="AB6" s="35">
        <f t="shared" si="4"/>
        <v>84.66</v>
      </c>
      <c r="AC6" s="35">
        <f t="shared" si="4"/>
        <v>83.43</v>
      </c>
      <c r="AD6" s="35" t="str">
        <f t="shared" si="4"/>
        <v>-</v>
      </c>
      <c r="AE6" s="35" t="str">
        <f t="shared" si="4"/>
        <v>-</v>
      </c>
      <c r="AF6" s="35" t="str">
        <f t="shared" si="4"/>
        <v>-</v>
      </c>
      <c r="AG6" s="35">
        <f t="shared" si="4"/>
        <v>100.85</v>
      </c>
      <c r="AH6" s="35">
        <f t="shared" si="4"/>
        <v>102.13</v>
      </c>
      <c r="AI6" s="34" t="str">
        <f>IF(AI7="","",IF(AI7="-","【-】","【"&amp;SUBSTITUTE(TEXT(AI7,"#,##0.00"),"-","△")&amp;"】"))</f>
        <v>【102.38】</v>
      </c>
      <c r="AJ6" s="35" t="str">
        <f>IF(AJ7="",NA(),AJ7)</f>
        <v>-</v>
      </c>
      <c r="AK6" s="35" t="str">
        <f t="shared" ref="AK6:AS6" si="5">IF(AK7="",NA(),AK7)</f>
        <v>-</v>
      </c>
      <c r="AL6" s="35" t="str">
        <f t="shared" si="5"/>
        <v>-</v>
      </c>
      <c r="AM6" s="35">
        <f t="shared" si="5"/>
        <v>95.65</v>
      </c>
      <c r="AN6" s="35">
        <f t="shared" si="5"/>
        <v>182.1</v>
      </c>
      <c r="AO6" s="35" t="str">
        <f t="shared" si="5"/>
        <v>-</v>
      </c>
      <c r="AP6" s="35" t="str">
        <f t="shared" si="5"/>
        <v>-</v>
      </c>
      <c r="AQ6" s="35" t="str">
        <f t="shared" si="5"/>
        <v>-</v>
      </c>
      <c r="AR6" s="35">
        <f t="shared" si="5"/>
        <v>110.77</v>
      </c>
      <c r="AS6" s="35">
        <f t="shared" si="5"/>
        <v>109.51</v>
      </c>
      <c r="AT6" s="34" t="str">
        <f>IF(AT7="","",IF(AT7="-","【-】","【"&amp;SUBSTITUTE(TEXT(AT7,"#,##0.00"),"-","△")&amp;"】"))</f>
        <v>【102.97】</v>
      </c>
      <c r="AU6" s="35" t="str">
        <f>IF(AU7="",NA(),AU7)</f>
        <v>-</v>
      </c>
      <c r="AV6" s="35" t="str">
        <f t="shared" ref="AV6:BD6" si="6">IF(AV7="",NA(),AV7)</f>
        <v>-</v>
      </c>
      <c r="AW6" s="35" t="str">
        <f t="shared" si="6"/>
        <v>-</v>
      </c>
      <c r="AX6" s="35">
        <f t="shared" si="6"/>
        <v>8.23</v>
      </c>
      <c r="AY6" s="35">
        <f t="shared" si="6"/>
        <v>13.07</v>
      </c>
      <c r="AZ6" s="35" t="str">
        <f t="shared" si="6"/>
        <v>-</v>
      </c>
      <c r="BA6" s="35" t="str">
        <f t="shared" si="6"/>
        <v>-</v>
      </c>
      <c r="BB6" s="35" t="str">
        <f t="shared" si="6"/>
        <v>-</v>
      </c>
      <c r="BC6" s="35">
        <f t="shared" si="6"/>
        <v>46.78</v>
      </c>
      <c r="BD6" s="35">
        <f t="shared" si="6"/>
        <v>47.44</v>
      </c>
      <c r="BE6" s="34" t="str">
        <f>IF(BE7="","",IF(BE7="-","【-】","【"&amp;SUBSTITUTE(TEXT(BE7,"#,##0.00"),"-","△")&amp;"】"))</f>
        <v>【54.73】</v>
      </c>
      <c r="BF6" s="35" t="str">
        <f>IF(BF7="",NA(),BF7)</f>
        <v>-</v>
      </c>
      <c r="BG6" s="35" t="str">
        <f t="shared" ref="BG6:BO6" si="7">IF(BG7="",NA(),BG7)</f>
        <v>-</v>
      </c>
      <c r="BH6" s="35" t="str">
        <f t="shared" si="7"/>
        <v>-</v>
      </c>
      <c r="BI6" s="35">
        <f t="shared" si="7"/>
        <v>1764.59</v>
      </c>
      <c r="BJ6" s="35">
        <f t="shared" si="7"/>
        <v>1596.08</v>
      </c>
      <c r="BK6" s="35" t="str">
        <f t="shared" si="7"/>
        <v>-</v>
      </c>
      <c r="BL6" s="35" t="str">
        <f t="shared" si="7"/>
        <v>-</v>
      </c>
      <c r="BM6" s="35" t="str">
        <f t="shared" si="7"/>
        <v>-</v>
      </c>
      <c r="BN6" s="35">
        <f t="shared" si="7"/>
        <v>1298.9100000000001</v>
      </c>
      <c r="BO6" s="35">
        <f t="shared" si="7"/>
        <v>1243.71</v>
      </c>
      <c r="BP6" s="34" t="str">
        <f>IF(BP7="","",IF(BP7="-","【-】","【"&amp;SUBSTITUTE(TEXT(BP7,"#,##0.00"),"-","△")&amp;"】"))</f>
        <v>【1,225.44】</v>
      </c>
      <c r="BQ6" s="35" t="str">
        <f>IF(BQ7="",NA(),BQ7)</f>
        <v>-</v>
      </c>
      <c r="BR6" s="35" t="str">
        <f t="shared" ref="BR6:BZ6" si="8">IF(BR7="",NA(),BR7)</f>
        <v>-</v>
      </c>
      <c r="BS6" s="35" t="str">
        <f t="shared" si="8"/>
        <v>-</v>
      </c>
      <c r="BT6" s="35">
        <f t="shared" si="8"/>
        <v>75.47</v>
      </c>
      <c r="BU6" s="35">
        <f t="shared" si="8"/>
        <v>57.32</v>
      </c>
      <c r="BV6" s="35" t="str">
        <f t="shared" si="8"/>
        <v>-</v>
      </c>
      <c r="BW6" s="35" t="str">
        <f t="shared" si="8"/>
        <v>-</v>
      </c>
      <c r="BX6" s="35" t="str">
        <f t="shared" si="8"/>
        <v>-</v>
      </c>
      <c r="BY6" s="35">
        <f t="shared" si="8"/>
        <v>69.87</v>
      </c>
      <c r="BZ6" s="35">
        <f t="shared" si="8"/>
        <v>74.3</v>
      </c>
      <c r="CA6" s="34" t="str">
        <f>IF(CA7="","",IF(CA7="-","【-】","【"&amp;SUBSTITUTE(TEXT(CA7,"#,##0.00"),"-","△")&amp;"】"))</f>
        <v>【75.58】</v>
      </c>
      <c r="CB6" s="35" t="str">
        <f>IF(CB7="",NA(),CB7)</f>
        <v>-</v>
      </c>
      <c r="CC6" s="35" t="str">
        <f t="shared" ref="CC6:CK6" si="9">IF(CC7="",NA(),CC7)</f>
        <v>-</v>
      </c>
      <c r="CD6" s="35" t="str">
        <f t="shared" si="9"/>
        <v>-</v>
      </c>
      <c r="CE6" s="35">
        <f t="shared" si="9"/>
        <v>197.43</v>
      </c>
      <c r="CF6" s="35">
        <f t="shared" si="9"/>
        <v>261.82</v>
      </c>
      <c r="CG6" s="35" t="str">
        <f t="shared" si="9"/>
        <v>-</v>
      </c>
      <c r="CH6" s="35" t="str">
        <f t="shared" si="9"/>
        <v>-</v>
      </c>
      <c r="CI6" s="35" t="str">
        <f t="shared" si="9"/>
        <v>-</v>
      </c>
      <c r="CJ6" s="35">
        <f t="shared" si="9"/>
        <v>234.96</v>
      </c>
      <c r="CK6" s="35">
        <f t="shared" si="9"/>
        <v>221.81</v>
      </c>
      <c r="CL6" s="34" t="str">
        <f>IF(CL7="","",IF(CL7="-","【-】","【"&amp;SUBSTITUTE(TEXT(CL7,"#,##0.00"),"-","△")&amp;"】"))</f>
        <v>【215.23】</v>
      </c>
      <c r="CM6" s="35" t="str">
        <f>IF(CM7="",NA(),CM7)</f>
        <v>-</v>
      </c>
      <c r="CN6" s="35" t="str">
        <f t="shared" ref="CN6:CV6" si="10">IF(CN7="",NA(),CN7)</f>
        <v>-</v>
      </c>
      <c r="CO6" s="35" t="str">
        <f t="shared" si="10"/>
        <v>-</v>
      </c>
      <c r="CP6" s="35">
        <f t="shared" si="10"/>
        <v>24.04</v>
      </c>
      <c r="CQ6" s="35">
        <f t="shared" si="10"/>
        <v>28.57</v>
      </c>
      <c r="CR6" s="35" t="str">
        <f t="shared" si="10"/>
        <v>-</v>
      </c>
      <c r="CS6" s="35" t="str">
        <f t="shared" si="10"/>
        <v>-</v>
      </c>
      <c r="CT6" s="35" t="str">
        <f t="shared" si="10"/>
        <v>-</v>
      </c>
      <c r="CU6" s="35">
        <f t="shared" si="10"/>
        <v>42.9</v>
      </c>
      <c r="CV6" s="35">
        <f t="shared" si="10"/>
        <v>43.36</v>
      </c>
      <c r="CW6" s="34" t="str">
        <f>IF(CW7="","",IF(CW7="-","【-】","【"&amp;SUBSTITUTE(TEXT(CW7,"#,##0.00"),"-","△")&amp;"】"))</f>
        <v>【42.66】</v>
      </c>
      <c r="CX6" s="35" t="str">
        <f>IF(CX7="",NA(),CX7)</f>
        <v>-</v>
      </c>
      <c r="CY6" s="35" t="str">
        <f t="shared" ref="CY6:DG6" si="11">IF(CY7="",NA(),CY7)</f>
        <v>-</v>
      </c>
      <c r="CZ6" s="35" t="str">
        <f t="shared" si="11"/>
        <v>-</v>
      </c>
      <c r="DA6" s="35">
        <f t="shared" si="11"/>
        <v>76.95</v>
      </c>
      <c r="DB6" s="35">
        <f t="shared" si="11"/>
        <v>77.11</v>
      </c>
      <c r="DC6" s="35" t="str">
        <f t="shared" si="11"/>
        <v>-</v>
      </c>
      <c r="DD6" s="35" t="str">
        <f t="shared" si="11"/>
        <v>-</v>
      </c>
      <c r="DE6" s="35" t="str">
        <f t="shared" si="11"/>
        <v>-</v>
      </c>
      <c r="DF6" s="35">
        <f t="shared" si="11"/>
        <v>83.5</v>
      </c>
      <c r="DG6" s="35">
        <f t="shared" si="11"/>
        <v>83.06</v>
      </c>
      <c r="DH6" s="34" t="str">
        <f>IF(DH7="","",IF(DH7="-","【-】","【"&amp;SUBSTITUTE(TEXT(DH7,"#,##0.00"),"-","△")&amp;"】"))</f>
        <v>【82.67】</v>
      </c>
      <c r="DI6" s="35" t="str">
        <f>IF(DI7="",NA(),DI7)</f>
        <v>-</v>
      </c>
      <c r="DJ6" s="35" t="str">
        <f t="shared" ref="DJ6:DR6" si="12">IF(DJ7="",NA(),DJ7)</f>
        <v>-</v>
      </c>
      <c r="DK6" s="35" t="str">
        <f t="shared" si="12"/>
        <v>-</v>
      </c>
      <c r="DL6" s="35">
        <f t="shared" si="12"/>
        <v>3.54</v>
      </c>
      <c r="DM6" s="35">
        <f t="shared" si="12"/>
        <v>3.48</v>
      </c>
      <c r="DN6" s="35" t="str">
        <f t="shared" si="12"/>
        <v>-</v>
      </c>
      <c r="DO6" s="35" t="str">
        <f t="shared" si="12"/>
        <v>-</v>
      </c>
      <c r="DP6" s="35" t="str">
        <f t="shared" si="12"/>
        <v>-</v>
      </c>
      <c r="DQ6" s="35">
        <f t="shared" si="12"/>
        <v>22.77</v>
      </c>
      <c r="DR6" s="35">
        <f t="shared" si="12"/>
        <v>23.93</v>
      </c>
      <c r="DS6" s="34" t="str">
        <f>IF(DS7="","",IF(DS7="-","【-】","【"&amp;SUBSTITUTE(TEXT(DS7,"#,##0.00"),"-","△")&amp;"】"))</f>
        <v>【24.65】</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0.09</v>
      </c>
      <c r="EN6" s="35">
        <f t="shared" si="14"/>
        <v>0.09</v>
      </c>
      <c r="EO6" s="34" t="str">
        <f>IF(EO7="","",IF(EO7="-","【-】","【"&amp;SUBSTITUTE(TEXT(EO7,"#,##0.00"),"-","△")&amp;"】"))</f>
        <v>【0.10】</v>
      </c>
    </row>
    <row r="7" spans="1:148" s="36" customFormat="1" x14ac:dyDescent="0.15">
      <c r="A7" s="28"/>
      <c r="B7" s="37">
        <v>2017</v>
      </c>
      <c r="C7" s="37">
        <v>32051</v>
      </c>
      <c r="D7" s="37">
        <v>46</v>
      </c>
      <c r="E7" s="37">
        <v>17</v>
      </c>
      <c r="F7" s="37">
        <v>4</v>
      </c>
      <c r="G7" s="37">
        <v>0</v>
      </c>
      <c r="H7" s="37" t="s">
        <v>108</v>
      </c>
      <c r="I7" s="37" t="s">
        <v>109</v>
      </c>
      <c r="J7" s="37" t="s">
        <v>110</v>
      </c>
      <c r="K7" s="37" t="s">
        <v>111</v>
      </c>
      <c r="L7" s="37" t="s">
        <v>112</v>
      </c>
      <c r="M7" s="37" t="s">
        <v>113</v>
      </c>
      <c r="N7" s="38" t="s">
        <v>114</v>
      </c>
      <c r="O7" s="38">
        <v>63.72</v>
      </c>
      <c r="P7" s="38">
        <v>2.85</v>
      </c>
      <c r="Q7" s="38">
        <v>94.86</v>
      </c>
      <c r="R7" s="38">
        <v>2808</v>
      </c>
      <c r="S7" s="38">
        <v>97027</v>
      </c>
      <c r="T7" s="38">
        <v>908.39</v>
      </c>
      <c r="U7" s="38">
        <v>106.81</v>
      </c>
      <c r="V7" s="38">
        <v>2752</v>
      </c>
      <c r="W7" s="38">
        <v>1.44</v>
      </c>
      <c r="X7" s="38">
        <v>1911.11</v>
      </c>
      <c r="Y7" s="38" t="s">
        <v>114</v>
      </c>
      <c r="Z7" s="38" t="s">
        <v>114</v>
      </c>
      <c r="AA7" s="38" t="s">
        <v>114</v>
      </c>
      <c r="AB7" s="38">
        <v>84.66</v>
      </c>
      <c r="AC7" s="38">
        <v>83.43</v>
      </c>
      <c r="AD7" s="38" t="s">
        <v>114</v>
      </c>
      <c r="AE7" s="38" t="s">
        <v>114</v>
      </c>
      <c r="AF7" s="38" t="s">
        <v>114</v>
      </c>
      <c r="AG7" s="38">
        <v>100.85</v>
      </c>
      <c r="AH7" s="38">
        <v>102.13</v>
      </c>
      <c r="AI7" s="38">
        <v>102.38</v>
      </c>
      <c r="AJ7" s="38" t="s">
        <v>114</v>
      </c>
      <c r="AK7" s="38" t="s">
        <v>114</v>
      </c>
      <c r="AL7" s="38" t="s">
        <v>114</v>
      </c>
      <c r="AM7" s="38">
        <v>95.65</v>
      </c>
      <c r="AN7" s="38">
        <v>182.1</v>
      </c>
      <c r="AO7" s="38" t="s">
        <v>114</v>
      </c>
      <c r="AP7" s="38" t="s">
        <v>114</v>
      </c>
      <c r="AQ7" s="38" t="s">
        <v>114</v>
      </c>
      <c r="AR7" s="38">
        <v>110.77</v>
      </c>
      <c r="AS7" s="38">
        <v>109.51</v>
      </c>
      <c r="AT7" s="38">
        <v>102.97</v>
      </c>
      <c r="AU7" s="38" t="s">
        <v>114</v>
      </c>
      <c r="AV7" s="38" t="s">
        <v>114</v>
      </c>
      <c r="AW7" s="38" t="s">
        <v>114</v>
      </c>
      <c r="AX7" s="38">
        <v>8.23</v>
      </c>
      <c r="AY7" s="38">
        <v>13.07</v>
      </c>
      <c r="AZ7" s="38" t="s">
        <v>114</v>
      </c>
      <c r="BA7" s="38" t="s">
        <v>114</v>
      </c>
      <c r="BB7" s="38" t="s">
        <v>114</v>
      </c>
      <c r="BC7" s="38">
        <v>46.78</v>
      </c>
      <c r="BD7" s="38">
        <v>47.44</v>
      </c>
      <c r="BE7" s="38">
        <v>54.73</v>
      </c>
      <c r="BF7" s="38" t="s">
        <v>114</v>
      </c>
      <c r="BG7" s="38" t="s">
        <v>114</v>
      </c>
      <c r="BH7" s="38" t="s">
        <v>114</v>
      </c>
      <c r="BI7" s="38">
        <v>1764.59</v>
      </c>
      <c r="BJ7" s="38">
        <v>1596.08</v>
      </c>
      <c r="BK7" s="38" t="s">
        <v>114</v>
      </c>
      <c r="BL7" s="38" t="s">
        <v>114</v>
      </c>
      <c r="BM7" s="38" t="s">
        <v>114</v>
      </c>
      <c r="BN7" s="38">
        <v>1298.9100000000001</v>
      </c>
      <c r="BO7" s="38">
        <v>1243.71</v>
      </c>
      <c r="BP7" s="38">
        <v>1225.44</v>
      </c>
      <c r="BQ7" s="38" t="s">
        <v>114</v>
      </c>
      <c r="BR7" s="38" t="s">
        <v>114</v>
      </c>
      <c r="BS7" s="38" t="s">
        <v>114</v>
      </c>
      <c r="BT7" s="38">
        <v>75.47</v>
      </c>
      <c r="BU7" s="38">
        <v>57.32</v>
      </c>
      <c r="BV7" s="38" t="s">
        <v>114</v>
      </c>
      <c r="BW7" s="38" t="s">
        <v>114</v>
      </c>
      <c r="BX7" s="38" t="s">
        <v>114</v>
      </c>
      <c r="BY7" s="38">
        <v>69.87</v>
      </c>
      <c r="BZ7" s="38">
        <v>74.3</v>
      </c>
      <c r="CA7" s="38">
        <v>75.58</v>
      </c>
      <c r="CB7" s="38" t="s">
        <v>114</v>
      </c>
      <c r="CC7" s="38" t="s">
        <v>114</v>
      </c>
      <c r="CD7" s="38" t="s">
        <v>114</v>
      </c>
      <c r="CE7" s="38">
        <v>197.43</v>
      </c>
      <c r="CF7" s="38">
        <v>261.82</v>
      </c>
      <c r="CG7" s="38" t="s">
        <v>114</v>
      </c>
      <c r="CH7" s="38" t="s">
        <v>114</v>
      </c>
      <c r="CI7" s="38" t="s">
        <v>114</v>
      </c>
      <c r="CJ7" s="38">
        <v>234.96</v>
      </c>
      <c r="CK7" s="38">
        <v>221.81</v>
      </c>
      <c r="CL7" s="38">
        <v>215.23</v>
      </c>
      <c r="CM7" s="38" t="s">
        <v>114</v>
      </c>
      <c r="CN7" s="38" t="s">
        <v>114</v>
      </c>
      <c r="CO7" s="38" t="s">
        <v>114</v>
      </c>
      <c r="CP7" s="38">
        <v>24.04</v>
      </c>
      <c r="CQ7" s="38">
        <v>28.57</v>
      </c>
      <c r="CR7" s="38" t="s">
        <v>114</v>
      </c>
      <c r="CS7" s="38" t="s">
        <v>114</v>
      </c>
      <c r="CT7" s="38" t="s">
        <v>114</v>
      </c>
      <c r="CU7" s="38">
        <v>42.9</v>
      </c>
      <c r="CV7" s="38">
        <v>43.36</v>
      </c>
      <c r="CW7" s="38">
        <v>42.66</v>
      </c>
      <c r="CX7" s="38" t="s">
        <v>114</v>
      </c>
      <c r="CY7" s="38" t="s">
        <v>114</v>
      </c>
      <c r="CZ7" s="38" t="s">
        <v>114</v>
      </c>
      <c r="DA7" s="38">
        <v>76.95</v>
      </c>
      <c r="DB7" s="38">
        <v>77.11</v>
      </c>
      <c r="DC7" s="38" t="s">
        <v>114</v>
      </c>
      <c r="DD7" s="38" t="s">
        <v>114</v>
      </c>
      <c r="DE7" s="38" t="s">
        <v>114</v>
      </c>
      <c r="DF7" s="38">
        <v>83.5</v>
      </c>
      <c r="DG7" s="38">
        <v>83.06</v>
      </c>
      <c r="DH7" s="38">
        <v>82.67</v>
      </c>
      <c r="DI7" s="38" t="s">
        <v>114</v>
      </c>
      <c r="DJ7" s="38" t="s">
        <v>114</v>
      </c>
      <c r="DK7" s="38" t="s">
        <v>114</v>
      </c>
      <c r="DL7" s="38">
        <v>3.54</v>
      </c>
      <c r="DM7" s="38">
        <v>3.48</v>
      </c>
      <c r="DN7" s="38" t="s">
        <v>114</v>
      </c>
      <c r="DO7" s="38" t="s">
        <v>114</v>
      </c>
      <c r="DP7" s="38" t="s">
        <v>114</v>
      </c>
      <c r="DQ7" s="38">
        <v>22.77</v>
      </c>
      <c r="DR7" s="38">
        <v>23.93</v>
      </c>
      <c r="DS7" s="38">
        <v>24.65</v>
      </c>
      <c r="DT7" s="38" t="s">
        <v>114</v>
      </c>
      <c r="DU7" s="38" t="s">
        <v>114</v>
      </c>
      <c r="DV7" s="38" t="s">
        <v>114</v>
      </c>
      <c r="DW7" s="38">
        <v>0</v>
      </c>
      <c r="DX7" s="38">
        <v>0</v>
      </c>
      <c r="DY7" s="38" t="s">
        <v>114</v>
      </c>
      <c r="DZ7" s="38" t="s">
        <v>114</v>
      </c>
      <c r="EA7" s="38" t="s">
        <v>114</v>
      </c>
      <c r="EB7" s="38">
        <v>0</v>
      </c>
      <c r="EC7" s="38">
        <v>0</v>
      </c>
      <c r="ED7" s="38">
        <v>0</v>
      </c>
      <c r="EE7" s="38" t="s">
        <v>114</v>
      </c>
      <c r="EF7" s="38" t="s">
        <v>114</v>
      </c>
      <c r="EG7" s="38" t="s">
        <v>114</v>
      </c>
      <c r="EH7" s="38">
        <v>0</v>
      </c>
      <c r="EI7" s="38">
        <v>0</v>
      </c>
      <c r="EJ7" s="38" t="s">
        <v>114</v>
      </c>
      <c r="EK7" s="38" t="s">
        <v>114</v>
      </c>
      <c r="EL7" s="38" t="s">
        <v>114</v>
      </c>
      <c r="EM7" s="38">
        <v>0.09</v>
      </c>
      <c r="EN7" s="38">
        <v>0.09</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花巻市</cp:lastModifiedBy>
  <cp:lastPrinted>2019-03-01T05:45:39Z</cp:lastPrinted>
  <dcterms:created xsi:type="dcterms:W3CDTF">2018-12-03T08:52:17Z</dcterms:created>
  <dcterms:modified xsi:type="dcterms:W3CDTF">2019-03-01T05:46:20Z</dcterms:modified>
  <cp:category/>
</cp:coreProperties>
</file>