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tr-lgusr02\homefolder$\harumi1742\Desktop\"/>
    </mc:Choice>
  </mc:AlternateContent>
  <workbookProtection workbookAlgorithmName="SHA-512" workbookHashValue="h8IW0R+/AXwjq+sTY8EeYWa5T8QR//S1j1qHfPZ42cYCd4GH1w/kCqWL/CInQFhhAKmAn1MvRUDGBMtvuqB8UQ==" workbookSaltValue="YntzOMwYcmxMdeifQQqY9g==" workbookSpinCount="100000" lockStructure="1"/>
  <bookViews>
    <workbookView xWindow="0" yWindow="0" windowWidth="19200" windowHeight="10620"/>
  </bookViews>
  <sheets>
    <sheet name="処理対象人員算定調書" sheetId="2" r:id="rId1"/>
    <sheet name="記載例" sheetId="5" r:id="rId2"/>
    <sheet name="記載例（非表示）" sheetId="4" state="hidden" r:id="rId3"/>
    <sheet name="基礎情報（非表示）" sheetId="1" state="hidden" r:id="rId4"/>
    <sheet name="条件付書式設定（非表示）" sheetId="3" state="hidden" r:id="rId5"/>
  </sheets>
  <definedNames>
    <definedName name="_xlnm.Print_Area" localSheetId="1">記載例!$B$2:$AK$51</definedName>
    <definedName name="_xlnm.Print_Area" localSheetId="2">'記載例（非表示）'!$B$2:$AK$51</definedName>
    <definedName name="_xlnm.Print_Area" localSheetId="0">処理対象人員算定調書!$B$2:$AK$51</definedName>
    <definedName name="既存住宅〔現住〕">'基礎情報（非表示）'!$D$4:$D$5</definedName>
    <definedName name="更新">'基礎情報（非表示）'!$F$6:$F$7</definedName>
    <definedName name="高度処理型5人槽">'基礎情報（非表示）'!$H$5:$I$5</definedName>
    <definedName name="使用なし">'基礎情報（非表示）'!$E$5:$F$5</definedName>
    <definedName name="人槽符号表">'基礎情報（非表示）'!$Z$2:$AB$40</definedName>
    <definedName name="標準処理型5人槽">'基礎情報（非表示）'!$H$3:$I$3</definedName>
    <definedName name="連鎖式選択肢">'基礎情報（非表示）'!$B$3:$D$3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" i="1" l="1"/>
  <c r="AC32" i="4" l="1"/>
  <c r="O3" i="1" l="1"/>
  <c r="M3" i="1"/>
  <c r="AC32" i="2" l="1"/>
  <c r="AA40" i="1" l="1"/>
  <c r="W3" i="1"/>
  <c r="AA36" i="1"/>
  <c r="AA14" i="1"/>
  <c r="AA26" i="1"/>
  <c r="AA22" i="1"/>
  <c r="AA18" i="1"/>
  <c r="AA10" i="1"/>
  <c r="AA6" i="1"/>
  <c r="Q3" i="1"/>
  <c r="U3" i="1"/>
  <c r="S3" i="1"/>
  <c r="Z32" i="1"/>
  <c r="Z33" i="1"/>
  <c r="Z31" i="1"/>
  <c r="Z29" i="1"/>
  <c r="Z30" i="1"/>
  <c r="Z28" i="1"/>
  <c r="Z27" i="1"/>
  <c r="K4" i="1" l="1"/>
  <c r="Q50" i="2" s="1"/>
  <c r="Z40" i="1"/>
  <c r="Z39" i="1"/>
  <c r="Z38" i="1"/>
  <c r="Z37" i="1"/>
  <c r="Z36" i="1"/>
  <c r="Z35" i="1"/>
  <c r="Z34" i="1"/>
  <c r="Z26" i="1"/>
  <c r="Z25" i="1"/>
  <c r="Z24" i="1"/>
  <c r="Z23" i="1"/>
  <c r="Z22" i="1"/>
  <c r="Z21" i="1"/>
  <c r="Z20" i="1"/>
  <c r="Z19" i="1"/>
  <c r="C50" i="2" l="1"/>
  <c r="Z18" i="1"/>
  <c r="Z17" i="1"/>
  <c r="Z16" i="1"/>
  <c r="Z15" i="1"/>
  <c r="Z14" i="1"/>
  <c r="Z13" i="1"/>
  <c r="Z12" i="1"/>
  <c r="Z11" i="1"/>
  <c r="Z10" i="1"/>
  <c r="Z9" i="1"/>
  <c r="Z8" i="1"/>
  <c r="Z7" i="1"/>
  <c r="Z6" i="1"/>
  <c r="Z5" i="1"/>
  <c r="Z4" i="1"/>
  <c r="Z3" i="1"/>
</calcChain>
</file>

<file path=xl/sharedStrings.xml><?xml version="1.0" encoding="utf-8"?>
<sst xmlns="http://schemas.openxmlformats.org/spreadsheetml/2006/main" count="174" uniqueCount="88">
  <si>
    <t>N≦1</t>
    <phoneticPr fontId="1"/>
  </si>
  <si>
    <t>A≦130</t>
    <phoneticPr fontId="1"/>
  </si>
  <si>
    <t>130＜A</t>
    <phoneticPr fontId="1"/>
  </si>
  <si>
    <t>2≦N</t>
    <phoneticPr fontId="1"/>
  </si>
  <si>
    <t>n≦5</t>
    <phoneticPr fontId="1"/>
  </si>
  <si>
    <t>11≦n</t>
    <phoneticPr fontId="1"/>
  </si>
  <si>
    <t>V＜450</t>
    <phoneticPr fontId="1"/>
  </si>
  <si>
    <t>450≦V＜750</t>
    <phoneticPr fontId="1"/>
  </si>
  <si>
    <t>750≦V</t>
    <phoneticPr fontId="1"/>
  </si>
  <si>
    <t>V＜600</t>
    <phoneticPr fontId="1"/>
  </si>
  <si>
    <t>600≦V＜1000</t>
    <phoneticPr fontId="1"/>
  </si>
  <si>
    <t>1000≦V</t>
    <phoneticPr fontId="1"/>
  </si>
  <si>
    <t>6≦n≦7</t>
    <phoneticPr fontId="1"/>
  </si>
  <si>
    <t>8≦n≦10</t>
    <phoneticPr fontId="1"/>
  </si>
  <si>
    <t>新設</t>
    <rPh sb="0" eb="2">
      <t>シンセツ</t>
    </rPh>
    <phoneticPr fontId="1"/>
  </si>
  <si>
    <t>更新</t>
    <rPh sb="0" eb="2">
      <t>コウシン</t>
    </rPh>
    <phoneticPr fontId="1"/>
  </si>
  <si>
    <t>標準処理型7人槽</t>
    <rPh sb="0" eb="2">
      <t>ヒョウジュン</t>
    </rPh>
    <rPh sb="2" eb="5">
      <t>ショリガタ</t>
    </rPh>
    <rPh sb="6" eb="8">
      <t>ニンソウ</t>
    </rPh>
    <phoneticPr fontId="1"/>
  </si>
  <si>
    <t>連鎖式選択肢</t>
    <rPh sb="0" eb="2">
      <t>レンサ</t>
    </rPh>
    <rPh sb="2" eb="3">
      <t>シキ</t>
    </rPh>
    <rPh sb="3" eb="6">
      <t>センタクシ</t>
    </rPh>
    <phoneticPr fontId="1"/>
  </si>
  <si>
    <t>新築住宅</t>
    <rPh sb="0" eb="2">
      <t>シンチク</t>
    </rPh>
    <rPh sb="2" eb="4">
      <t>ジュウタク</t>
    </rPh>
    <phoneticPr fontId="1"/>
  </si>
  <si>
    <t>既存住宅</t>
    <rPh sb="0" eb="2">
      <t>キゾン</t>
    </rPh>
    <rPh sb="2" eb="4">
      <t>ジュウタク</t>
    </rPh>
    <phoneticPr fontId="1"/>
  </si>
  <si>
    <t>新設</t>
    <rPh sb="0" eb="2">
      <t>シンセツ</t>
    </rPh>
    <phoneticPr fontId="1"/>
  </si>
  <si>
    <t>更新</t>
    <rPh sb="0" eb="2">
      <t>コウシン</t>
    </rPh>
    <phoneticPr fontId="1"/>
  </si>
  <si>
    <t>新築住宅</t>
    <rPh sb="0" eb="2">
      <t>シンチク</t>
    </rPh>
    <rPh sb="2" eb="4">
      <t>ジュウタク</t>
    </rPh>
    <phoneticPr fontId="1"/>
  </si>
  <si>
    <t>既存住宅</t>
    <rPh sb="0" eb="2">
      <t>キゾン</t>
    </rPh>
    <rPh sb="2" eb="4">
      <t>ジュウタク</t>
    </rPh>
    <phoneticPr fontId="1"/>
  </si>
  <si>
    <t>標準処理型5人槽</t>
    <rPh sb="0" eb="2">
      <t>ヒョウジュン</t>
    </rPh>
    <rPh sb="2" eb="5">
      <t>ショリガタ</t>
    </rPh>
    <rPh sb="6" eb="8">
      <t>ニンソウ</t>
    </rPh>
    <phoneticPr fontId="1"/>
  </si>
  <si>
    <t>高度処理型5人槽</t>
    <rPh sb="0" eb="2">
      <t>コウド</t>
    </rPh>
    <rPh sb="2" eb="5">
      <t>ショリガタ</t>
    </rPh>
    <rPh sb="6" eb="8">
      <t>ニンソウ</t>
    </rPh>
    <phoneticPr fontId="1"/>
  </si>
  <si>
    <t>浄化槽処理対象人員算定調書</t>
    <rPh sb="0" eb="3">
      <t>ジョウカソウ</t>
    </rPh>
    <rPh sb="3" eb="5">
      <t>ショリ</t>
    </rPh>
    <rPh sb="5" eb="7">
      <t>タイショウ</t>
    </rPh>
    <rPh sb="7" eb="9">
      <t>ジンイン</t>
    </rPh>
    <rPh sb="9" eb="11">
      <t>サンテイ</t>
    </rPh>
    <rPh sb="11" eb="13">
      <t>チョウショ</t>
    </rPh>
    <phoneticPr fontId="1"/>
  </si>
  <si>
    <t>作成日</t>
    <rPh sb="0" eb="3">
      <t>サクセイビ</t>
    </rPh>
    <phoneticPr fontId="1"/>
  </si>
  <si>
    <t>浄化槽設置者に関する事項</t>
    <rPh sb="0" eb="3">
      <t>ジョウカソウ</t>
    </rPh>
    <rPh sb="3" eb="6">
      <t>セッチシャ</t>
    </rPh>
    <rPh sb="7" eb="8">
      <t>カン</t>
    </rPh>
    <rPh sb="10" eb="12">
      <t>ジコウ</t>
    </rPh>
    <phoneticPr fontId="1"/>
  </si>
  <si>
    <t>住宅に関する事項</t>
    <rPh sb="0" eb="2">
      <t>ジュウタク</t>
    </rPh>
    <rPh sb="3" eb="4">
      <t>カン</t>
    </rPh>
    <rPh sb="6" eb="8">
      <t>ジコウ</t>
    </rPh>
    <phoneticPr fontId="1"/>
  </si>
  <si>
    <t>浄化槽等に関する事項</t>
    <rPh sb="0" eb="3">
      <t>ジョウカソウ</t>
    </rPh>
    <rPh sb="3" eb="4">
      <t>トウ</t>
    </rPh>
    <rPh sb="5" eb="6">
      <t>カン</t>
    </rPh>
    <rPh sb="8" eb="10">
      <t>ジコウ</t>
    </rPh>
    <phoneticPr fontId="1"/>
  </si>
  <si>
    <t>浄化槽規模判定</t>
    <rPh sb="0" eb="3">
      <t>ジョウカソウ</t>
    </rPh>
    <rPh sb="3" eb="5">
      <t>キボ</t>
    </rPh>
    <rPh sb="5" eb="7">
      <t>ハンテイ</t>
    </rPh>
    <phoneticPr fontId="1"/>
  </si>
  <si>
    <t>年月日</t>
    <rPh sb="0" eb="3">
      <t>ネンガッピ</t>
    </rPh>
    <phoneticPr fontId="1"/>
  </si>
  <si>
    <t>令和</t>
    <rPh sb="0" eb="2">
      <t>レイワ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</si>
  <si>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</si>
  <si>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</si>
  <si>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日</t>
    <rPh sb="0" eb="1">
      <t>ニチ</t>
    </rPh>
    <phoneticPr fontId="1"/>
  </si>
  <si>
    <t>住所</t>
    <rPh sb="0" eb="2">
      <t>ジュウショ</t>
    </rPh>
    <phoneticPr fontId="1"/>
  </si>
  <si>
    <t>氏名</t>
    <rPh sb="0" eb="2">
      <t>シメイ</t>
    </rPh>
    <phoneticPr fontId="1"/>
  </si>
  <si>
    <t>処理対象住宅</t>
    <rPh sb="0" eb="2">
      <t>ショリ</t>
    </rPh>
    <rPh sb="2" eb="4">
      <t>タイショウ</t>
    </rPh>
    <rPh sb="4" eb="6">
      <t>ジュウタク</t>
    </rPh>
    <phoneticPr fontId="1"/>
  </si>
  <si>
    <t>建築区分</t>
    <rPh sb="0" eb="2">
      <t>ケンチク</t>
    </rPh>
    <rPh sb="2" eb="4">
      <t>クブン</t>
    </rPh>
    <phoneticPr fontId="1"/>
  </si>
  <si>
    <t>延べ面積</t>
    <rPh sb="0" eb="1">
      <t>ノ</t>
    </rPh>
    <rPh sb="2" eb="4">
      <t>メンセキ</t>
    </rPh>
    <phoneticPr fontId="1"/>
  </si>
  <si>
    <t>浴室／台所</t>
    <rPh sb="0" eb="2">
      <t>ヨクシツ</t>
    </rPh>
    <rPh sb="3" eb="5">
      <t>ダイドコロ</t>
    </rPh>
    <phoneticPr fontId="1"/>
  </si>
  <si>
    <t>浴室数</t>
    <rPh sb="0" eb="2">
      <t>ヨクシツ</t>
    </rPh>
    <rPh sb="2" eb="3">
      <t>スウ</t>
    </rPh>
    <phoneticPr fontId="1"/>
  </si>
  <si>
    <t>台所数</t>
    <rPh sb="0" eb="2">
      <t>ダイドコロ</t>
    </rPh>
    <rPh sb="2" eb="3">
      <t>スウ</t>
    </rPh>
    <phoneticPr fontId="1"/>
  </si>
  <si>
    <t>居住人員</t>
    <rPh sb="0" eb="2">
      <t>キョジュウ</t>
    </rPh>
    <rPh sb="2" eb="4">
      <t>ジンイン</t>
    </rPh>
    <phoneticPr fontId="1"/>
  </si>
  <si>
    <t>現在定住</t>
    <rPh sb="0" eb="2">
      <t>ゲンザイ</t>
    </rPh>
    <rPh sb="2" eb="4">
      <t>テイジュウ</t>
    </rPh>
    <phoneticPr fontId="1"/>
  </si>
  <si>
    <t>増加予定</t>
    <rPh sb="0" eb="2">
      <t>ゾウカ</t>
    </rPh>
    <rPh sb="2" eb="4">
      <t>ヨテイ</t>
    </rPh>
    <phoneticPr fontId="1"/>
  </si>
  <si>
    <t>計</t>
    <rPh sb="0" eb="1">
      <t>ケイ</t>
    </rPh>
    <phoneticPr fontId="1"/>
  </si>
  <si>
    <t>自家用水道</t>
    <rPh sb="0" eb="3">
      <t>ジカヨウ</t>
    </rPh>
    <rPh sb="3" eb="5">
      <t>スイドウ</t>
    </rPh>
    <phoneticPr fontId="1"/>
  </si>
  <si>
    <t>浄化槽
設置区分</t>
    <rPh sb="0" eb="3">
      <t>ジョウカソウ</t>
    </rPh>
    <rPh sb="4" eb="6">
      <t>セッチ</t>
    </rPh>
    <rPh sb="6" eb="8">
      <t>クブン</t>
    </rPh>
    <rPh sb="7" eb="8">
      <t>ブン</t>
    </rPh>
    <phoneticPr fontId="1"/>
  </si>
  <si>
    <t>日平均
水道使用量</t>
    <rPh sb="0" eb="1">
      <t>ニチ</t>
    </rPh>
    <rPh sb="1" eb="3">
      <t>ヘイキン</t>
    </rPh>
    <rPh sb="4" eb="6">
      <t>スイドウ</t>
    </rPh>
    <rPh sb="6" eb="9">
      <t>シヨウリョウ</t>
    </rPh>
    <phoneticPr fontId="1"/>
  </si>
  <si>
    <t>（過去1年間）</t>
    <rPh sb="1" eb="3">
      <t>カコ</t>
    </rPh>
    <rPh sb="4" eb="6">
      <t>ネンカン</t>
    </rPh>
    <phoneticPr fontId="1"/>
  </si>
  <si>
    <t>浄化槽規模判定</t>
    <rPh sb="0" eb="3">
      <t>ジョウカソウ</t>
    </rPh>
    <rPh sb="3" eb="5">
      <t>キボ</t>
    </rPh>
    <rPh sb="5" eb="7">
      <t>ハンテイ</t>
    </rPh>
    <phoneticPr fontId="1"/>
  </si>
  <si>
    <t>標準処理型7人槽</t>
    <rPh sb="0" eb="2">
      <t>ヒョウジュン</t>
    </rPh>
    <rPh sb="2" eb="5">
      <t>ショリガタ</t>
    </rPh>
    <rPh sb="6" eb="8">
      <t>ニンソウ</t>
    </rPh>
    <phoneticPr fontId="1"/>
  </si>
  <si>
    <t>どちらかを選択</t>
    <rPh sb="5" eb="7">
      <t>センタク</t>
    </rPh>
    <phoneticPr fontId="1"/>
  </si>
  <si>
    <t>人槽符号</t>
    <rPh sb="0" eb="2">
      <t>ニンソウ</t>
    </rPh>
    <rPh sb="2" eb="4">
      <t>フゴウ</t>
    </rPh>
    <phoneticPr fontId="1"/>
  </si>
  <si>
    <t>使用あり</t>
    <rPh sb="0" eb="2">
      <t>シヨウ</t>
    </rPh>
    <phoneticPr fontId="1"/>
  </si>
  <si>
    <t>使用なし</t>
    <rPh sb="0" eb="2">
      <t>シヨウ</t>
    </rPh>
    <phoneticPr fontId="1"/>
  </si>
  <si>
    <t>人槽区分</t>
    <rPh sb="0" eb="2">
      <t>ニンソウ</t>
    </rPh>
    <rPh sb="2" eb="4">
      <t>クブン</t>
    </rPh>
    <phoneticPr fontId="1"/>
  </si>
  <si>
    <t>人槽符号表</t>
    <rPh sb="0" eb="2">
      <t>ニンソウ</t>
    </rPh>
    <rPh sb="2" eb="4">
      <t>フゴウ</t>
    </rPh>
    <rPh sb="4" eb="5">
      <t>ヒョウ</t>
    </rPh>
    <phoneticPr fontId="1"/>
  </si>
  <si>
    <t>人槽区分表</t>
    <rPh sb="0" eb="2">
      <t>ニンソウ</t>
    </rPh>
    <rPh sb="2" eb="4">
      <t>クブン</t>
    </rPh>
    <rPh sb="4" eb="5">
      <t>ヒョウ</t>
    </rPh>
    <phoneticPr fontId="1"/>
  </si>
  <si>
    <t>自家用水道</t>
    <rPh sb="0" eb="3">
      <t>ジカヨウ</t>
    </rPh>
    <rPh sb="3" eb="5">
      <t>スイドウ</t>
    </rPh>
    <phoneticPr fontId="1"/>
  </si>
  <si>
    <t>浄化槽
設置区分</t>
    <rPh sb="0" eb="3">
      <t>ジョウカソウ</t>
    </rPh>
    <rPh sb="4" eb="6">
      <t>セッチ</t>
    </rPh>
    <rPh sb="6" eb="8">
      <t>クブン</t>
    </rPh>
    <phoneticPr fontId="1"/>
  </si>
  <si>
    <t>浄化槽等に関する事項</t>
    <rPh sb="0" eb="3">
      <t>ジョウカソウ</t>
    </rPh>
    <rPh sb="3" eb="4">
      <t>トウ</t>
    </rPh>
    <rPh sb="5" eb="6">
      <t>カン</t>
    </rPh>
    <rPh sb="8" eb="10">
      <t>ジコウ</t>
    </rPh>
    <phoneticPr fontId="1"/>
  </si>
  <si>
    <t>日平均
水道使用量</t>
    <rPh sb="0" eb="1">
      <t>ニチ</t>
    </rPh>
    <rPh sb="1" eb="3">
      <t>ヘイキン</t>
    </rPh>
    <rPh sb="4" eb="6">
      <t>スイドウ</t>
    </rPh>
    <rPh sb="6" eb="9">
      <t>シヨウリョウ</t>
    </rPh>
    <phoneticPr fontId="1"/>
  </si>
  <si>
    <t>（過去1年間）</t>
    <rPh sb="1" eb="3">
      <t>カコ</t>
    </rPh>
    <rPh sb="4" eb="6">
      <t>ネンカン</t>
    </rPh>
    <phoneticPr fontId="1"/>
  </si>
  <si>
    <t>浄化槽規模判定</t>
    <rPh sb="0" eb="3">
      <t>ジョウカソウ</t>
    </rPh>
    <rPh sb="3" eb="5">
      <t>キボ</t>
    </rPh>
    <rPh sb="5" eb="7">
      <t>ハンテイ</t>
    </rPh>
    <phoneticPr fontId="1"/>
  </si>
  <si>
    <t>標準処理型7人槽</t>
    <rPh sb="0" eb="2">
      <t>ヒョウジュン</t>
    </rPh>
    <rPh sb="2" eb="5">
      <t>ショリガタ</t>
    </rPh>
    <rPh sb="6" eb="8">
      <t>ニンソウ</t>
    </rPh>
    <phoneticPr fontId="1"/>
  </si>
  <si>
    <t>高度処理型5人槽</t>
    <rPh sb="0" eb="2">
      <t>コウド</t>
    </rPh>
    <rPh sb="2" eb="5">
      <t>ショリガタ</t>
    </rPh>
    <rPh sb="6" eb="8">
      <t>ニンソウ</t>
    </rPh>
    <phoneticPr fontId="1"/>
  </si>
  <si>
    <t>どちらかを選択</t>
    <rPh sb="5" eb="7">
      <t>センタク</t>
    </rPh>
    <phoneticPr fontId="1"/>
  </si>
  <si>
    <t>浄化槽性能選択</t>
    <rPh sb="0" eb="3">
      <t>ジョウカソウ</t>
    </rPh>
    <rPh sb="3" eb="5">
      <t>セイノウ</t>
    </rPh>
    <rPh sb="5" eb="7">
      <t>センタク</t>
    </rPh>
    <phoneticPr fontId="1"/>
  </si>
  <si>
    <t>浄化槽性能選択</t>
    <rPh sb="0" eb="3">
      <t>ジョウカソウ</t>
    </rPh>
    <rPh sb="3" eb="5">
      <t>セイノウ</t>
    </rPh>
    <rPh sb="5" eb="7">
      <t>センタク</t>
    </rPh>
    <phoneticPr fontId="1"/>
  </si>
  <si>
    <t>適正</t>
    <rPh sb="0" eb="2">
      <t>テキセイ</t>
    </rPh>
    <phoneticPr fontId="1"/>
  </si>
  <si>
    <t>不適正</t>
    <rPh sb="0" eb="3">
      <t>フテキセイ</t>
    </rPh>
    <phoneticPr fontId="1"/>
  </si>
  <si>
    <t>維持管理
状況</t>
    <rPh sb="0" eb="2">
      <t>イジ</t>
    </rPh>
    <rPh sb="2" eb="4">
      <t>カンリ</t>
    </rPh>
    <rPh sb="5" eb="7">
      <t>ジョウキョウ</t>
    </rPh>
    <phoneticPr fontId="1"/>
  </si>
  <si>
    <t>（過去3年間）</t>
    <rPh sb="1" eb="3">
      <t>カコ</t>
    </rPh>
    <rPh sb="4" eb="6">
      <t>ネンカン</t>
    </rPh>
    <phoneticPr fontId="1"/>
  </si>
  <si>
    <t>維持管理
状況</t>
    <rPh sb="0" eb="2">
      <t>イジ</t>
    </rPh>
    <rPh sb="2" eb="4">
      <t>カンリ</t>
    </rPh>
    <rPh sb="5" eb="7">
      <t>ジョウキョウ</t>
    </rPh>
    <phoneticPr fontId="1"/>
  </si>
  <si>
    <t>花巻市花城町9-30</t>
    <rPh sb="0" eb="3">
      <t>ハナマキシ</t>
    </rPh>
    <rPh sb="3" eb="6">
      <t>カジョウマチ</t>
    </rPh>
    <phoneticPr fontId="1"/>
  </si>
  <si>
    <t>花巻　太郎</t>
    <rPh sb="0" eb="2">
      <t>ハナマキ</t>
    </rPh>
    <rPh sb="3" eb="5">
      <t>タロウ</t>
    </rPh>
    <phoneticPr fontId="1"/>
  </si>
  <si>
    <t>=OR(AND(COUNTA($C$32)&lt;&gt;0,$C$32="新築住宅"),AND(COUNTA($C$32)&lt;&gt;0,$C$32="既存住宅〔転住〕"),AND(COUNT($H$32)&lt;&gt;0,$H$32&lt;=130),AND(AND(COUNT($M$32)&lt;&gt;0,COUNT($Q$32)&lt;&gt;0),AND($M$32&gt;=2,$Q$32&gt;=2)),AND(COUNT($AC$32)&lt;&gt;0,$AC$32&gt;5))</t>
    <phoneticPr fontId="1"/>
  </si>
  <si>
    <t>=OR(OR(AND(COUNTA($C$32)&lt;&gt;0,$C$32="新築住宅"),AND(COUNTA($C$32)&lt;&gt;0,$C$32="既存住宅〔転住〕"),AND(COUNT($H$32)&lt;&gt;0,$H$32&lt;=130),AND(AND(COUNT($M$32)&lt;&gt;0,COUNT($Q$32)&lt;&gt;0),AND($M$32&gt;=2,$Q$32&gt;=2)),AND(COUNT($AC$32)&lt;&gt;0,$AC$32&gt;5)),AND(COUNTA($AG$32)&lt;&gt;0,$AG$32="使用あり"))</t>
    <phoneticPr fontId="1"/>
  </si>
  <si>
    <t>=OR(OR(AND(COUNTA($C$32)&lt;&gt;0,$C$32="新築住宅"),AND(COUNTA($C$32)&lt;&gt;0,$C$32="既存住宅〔転住〕"),AND(COUNT($H$32)&lt;&gt;0,$H$32&lt;=130),AND(AND(COUNT($M$32)&lt;&gt;0,COUNT($Q$32)&lt;&gt;0),AND($M$32&gt;=2,$Q$32&gt;=2)),AND(COUNT($AC$32)&lt;&gt;0,$AC$32&gt;5)),AND(COUNTA($AG$32)&lt;&gt;0,$AG$32="使用あり"))</t>
    <phoneticPr fontId="1"/>
  </si>
  <si>
    <t>=OR(OR(OR(AND(COUNTA($C$32)&lt;&gt;0,$C$32="新築住宅"),AND(COUNTA($C$32)&lt;&gt;0,$C$32="既存住宅〔転住〕"),AND(COUNT($H$32)&lt;&gt;0,$H$32&lt;=130),AND(AND(COUNT($M$32)&lt;&gt;0,COUNT($Q$32)&lt;&gt;0),AND($M$32&gt;=2,$Q$32&gt;=2)),AND(COUNT($AC$32)&lt;&gt;0,$AC$32&gt;5)),AND(COUNTA($AG$32)&lt;&gt;0,$AG$32="使用あり")),OR(AND(COUNTA($C$41)&lt;&gt;0,$C$41="新設"),AND(AND(COUNTA($C$41)&lt;&gt;0,$C$41="更新"),AND(COUNT($H$41)&lt;&gt;0,$H$41&gt;=1000))))</t>
    <phoneticPr fontId="1"/>
  </si>
  <si>
    <t>=AND(AND(AND(AND(COUNTA($C$32)&lt;&gt;0,$C$32="既存住宅〔現住〕"),AND(COUNT($H$32)&lt;&gt;0,$H$32&gt;130),AND(OR(COUNT($M$32)&lt;&gt;0,COUNT($Q$32)&lt;&gt;0),OR($M$32&lt;=1,$Q$32&lt;=1)),AND(COUNT($AC$32)&lt;&gt;0,$AC$32&lt;=5)),AND(COUNTA($AG$32)&lt;&gt;0,$AG$32="使用なし")),OR(AND(AND(COUNTA($C$41)&lt;&gt;0,$C$41="新設"),AND(COUNT($H$41)&lt;&gt;0,$H$41&lt;750)),AND(AND(AND(COUNTA($C$41)&lt;&gt;0,$C$41="更新"),AND(COUNT($H$41)&lt;&gt;0,$H$41&lt;1000)),AND(COUNTA($P$41)&lt;&gt;0,$P$41="適正"))))</t>
    <phoneticPr fontId="1"/>
  </si>
  <si>
    <t>=OR(OR(OR(OR(COUNTA($C$32)=0,$C$32="新築住宅"),OR(COUNTA($C$32)=0,$C$32="既存住宅〔転住〕"),OR(COUNT($H$32)=0,$H$32&lt;=130),OR(AND(COUNT($M$32)=0,COUNT($Q$32)=0),AND($M$32&gt;=2,$Q$32&gt;=2)),OR(COUNT($AC$32)=0,$AC$32&gt;5)),OR(COUNTA($AG$32)=0,$AG$32="使用あり")),OR(OR(OR(COUNTA($C$41)=0,COUNT($H$41)=0),AND(AND(COUNTA($C$41)&lt;&gt;0,$C$41="新設"),AND(COUNT($H$41)&lt;&gt;0,$H$41&gt;=750))),OR(AND(AND(COUNTA($C$41)&lt;&gt;0,$C$41="更新"),AND(COUNT($H$41)&lt;&gt;0,$H$41&gt;=1000)),AND(AND(AND(COUNTA($C$41)&lt;&gt;0,$C$41="更新"),AND(COUNT($H$41)&lt;&gt;0,$H$41&lt;1000)),OR(COUNTA($P$41)=0,AND(COUNTA($P$41)&lt;&gt;0,$P$41="不適正"))))))</t>
    <phoneticPr fontId="1"/>
  </si>
  <si>
    <t>既存住宅〔転住〕</t>
    <rPh sb="0" eb="2">
      <t>キゾン</t>
    </rPh>
    <rPh sb="2" eb="4">
      <t>ジュウタク</t>
    </rPh>
    <rPh sb="5" eb="7">
      <t>テンジュウ</t>
    </rPh>
    <phoneticPr fontId="1"/>
  </si>
  <si>
    <t>既存住宅〔現住〕</t>
    <rPh sb="0" eb="2">
      <t>キゾン</t>
    </rPh>
    <rPh sb="2" eb="4">
      <t>ジュウタク</t>
    </rPh>
    <rPh sb="5" eb="7">
      <t>ゲンジュウ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</si>
</sst>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176" formatCode="00"/>
    <numFmt numFmtId="177" formatCode="#,##0.00&quot;㎡&quot;"/>
    <numFmt numFmtId="178" formatCode="0&quot;箇所&quot;"/>
    <numFmt numFmtId="179" formatCode="0&quot;人&quot;"/>
    <numFmt numFmtId="180" formatCode="#,##0&quot;ℓ／日&quot;"/>
    <numFmt numFmtId="181" formatCode="&quot;標準処理型&quot;0&quot;人槽&quot;"/>
    <numFmt numFmtId="182" formatCode="&quot;高度処理型&quot;0&quot;人槽&quot;"/>
    <numFmt numFmtId="183" formatCode="0_ "/>
    <numFmt numFmtId="184" formatCode="#,##0_ "/>
    <numFmt numFmtId="185" formatCode="0&quot;人槽&quot;"/>
    <numFmt numFmtId="186" formatCode="#,##0&quot;ℓ／日未満&quot;"/>
  </numFmts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b/>
      <sz val="22"/>
      <color rgb="FF008000"/>
      <name val="ＭＳ Ｐゴシック"/>
      <family val="3"/>
      <charset val="128"/>
    </font>
    <font>
      <b/>
      <sz val="12"/>
      <color theme="0"/>
      <name val="ＭＳ Ｐゴシック"/>
      <family val="3"/>
      <charset val="128"/>
    </font>
    <font>
      <sz val="11"/>
      <color rgb="FFFF0000"/>
      <name val="ＭＳ Ｐ明朝"/>
      <family val="1"/>
      <charset val="128"/>
    </font>
    <font>
      <sz val="11"/>
      <color rgb="FF0070C0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12"/>
      <color theme="0"/>
      <name val="ＭＳ Ｐ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gradientFill degree="90">
        <stop position="0">
          <color theme="5" tint="0.40000610370189521"/>
        </stop>
        <stop position="0.5">
          <color theme="0"/>
        </stop>
        <stop position="1">
          <color theme="5" tint="0.40000610370189521"/>
        </stop>
      </gradientFill>
    </fill>
    <fill>
      <gradientFill>
        <stop position="0">
          <color theme="8"/>
        </stop>
        <stop position="1">
          <color theme="0"/>
        </stop>
      </gradient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rgb="FF7030A0"/>
      </left>
      <right style="thin">
        <color indexed="64"/>
      </right>
      <top style="thin">
        <color rgb="FF7030A0"/>
      </top>
      <bottom style="thin">
        <color rgb="FF7030A0"/>
      </bottom>
      <diagonal/>
    </border>
    <border>
      <left style="thin">
        <color indexed="64"/>
      </left>
      <right style="thin">
        <color indexed="64"/>
      </right>
      <top style="thin">
        <color rgb="FF7030A0"/>
      </top>
      <bottom style="thin">
        <color rgb="FF7030A0"/>
      </bottom>
      <diagonal/>
    </border>
    <border>
      <left style="thin">
        <color indexed="64"/>
      </left>
      <right style="thin">
        <color rgb="FF7030A0"/>
      </right>
      <top style="thin">
        <color rgb="FF7030A0"/>
      </top>
      <bottom style="thin">
        <color rgb="FF7030A0"/>
      </bottom>
      <diagonal/>
    </border>
    <border>
      <left style="thin">
        <color rgb="FF7030A0"/>
      </left>
      <right/>
      <top style="thin">
        <color rgb="FF7030A0"/>
      </top>
      <bottom style="thin">
        <color rgb="FF7030A0"/>
      </bottom>
      <diagonal/>
    </border>
    <border>
      <left/>
      <right/>
      <top style="thin">
        <color rgb="FF7030A0"/>
      </top>
      <bottom style="thin">
        <color rgb="FF7030A0"/>
      </bottom>
      <diagonal/>
    </border>
    <border>
      <left/>
      <right style="thin">
        <color rgb="FF7030A0"/>
      </right>
      <top style="thin">
        <color rgb="FF7030A0"/>
      </top>
      <bottom style="thin">
        <color rgb="FF7030A0"/>
      </bottom>
      <diagonal/>
    </border>
    <border>
      <left style="thin">
        <color rgb="FF7030A0"/>
      </left>
      <right/>
      <top/>
      <bottom/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05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2" fillId="0" borderId="30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vertical="center"/>
    </xf>
    <xf numFmtId="0" fontId="2" fillId="0" borderId="32" xfId="0" applyFont="1" applyFill="1" applyBorder="1" applyAlignment="1">
      <alignment horizontal="center" vertical="center"/>
    </xf>
    <xf numFmtId="0" fontId="2" fillId="0" borderId="33" xfId="0" applyFont="1" applyFill="1" applyBorder="1" applyAlignment="1">
      <alignment horizontal="center" vertical="center"/>
    </xf>
    <xf numFmtId="0" fontId="2" fillId="0" borderId="34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0" xfId="0" applyFont="1">
      <alignment vertical="center"/>
    </xf>
    <xf numFmtId="184" fontId="2" fillId="2" borderId="27" xfId="0" applyNumberFormat="1" applyFont="1" applyFill="1" applyBorder="1" applyAlignment="1">
      <alignment vertical="center"/>
    </xf>
    <xf numFmtId="184" fontId="2" fillId="2" borderId="9" xfId="0" applyNumberFormat="1" applyFont="1" applyFill="1" applyBorder="1" applyAlignment="1">
      <alignment vertical="center"/>
    </xf>
    <xf numFmtId="184" fontId="2" fillId="2" borderId="12" xfId="0" applyNumberFormat="1" applyFont="1" applyFill="1" applyBorder="1" applyAlignment="1">
      <alignment vertical="center"/>
    </xf>
    <xf numFmtId="183" fontId="2" fillId="0" borderId="21" xfId="0" applyNumberFormat="1" applyFont="1" applyFill="1" applyBorder="1">
      <alignment vertical="center"/>
    </xf>
    <xf numFmtId="183" fontId="2" fillId="0" borderId="1" xfId="0" applyNumberFormat="1" applyFont="1" applyFill="1" applyBorder="1" applyAlignment="1">
      <alignment vertical="center"/>
    </xf>
    <xf numFmtId="183" fontId="2" fillId="0" borderId="15" xfId="0" applyNumberFormat="1" applyFont="1" applyFill="1" applyBorder="1" applyAlignment="1">
      <alignment vertical="center"/>
    </xf>
    <xf numFmtId="183" fontId="2" fillId="0" borderId="21" xfId="0" applyNumberFormat="1" applyFont="1" applyFill="1" applyBorder="1" applyAlignment="1">
      <alignment vertical="center"/>
    </xf>
    <xf numFmtId="183" fontId="2" fillId="0" borderId="31" xfId="0" applyNumberFormat="1" applyFont="1" applyFill="1" applyBorder="1">
      <alignment vertical="center"/>
    </xf>
    <xf numFmtId="181" fontId="2" fillId="0" borderId="28" xfId="0" applyNumberFormat="1" applyFont="1" applyFill="1" applyBorder="1" applyAlignment="1">
      <alignment horizontal="left" vertical="center"/>
    </xf>
    <xf numFmtId="0" fontId="2" fillId="0" borderId="29" xfId="0" applyFont="1" applyFill="1" applyBorder="1" applyAlignment="1">
      <alignment horizontal="left" vertical="center"/>
    </xf>
    <xf numFmtId="181" fontId="2" fillId="0" borderId="10" xfId="0" applyNumberFormat="1" applyFont="1" applyFill="1" applyBorder="1" applyAlignment="1">
      <alignment horizontal="left" vertical="center"/>
    </xf>
    <xf numFmtId="0" fontId="2" fillId="0" borderId="11" xfId="0" applyFont="1" applyFill="1" applyBorder="1" applyAlignment="1">
      <alignment horizontal="left" vertical="center"/>
    </xf>
    <xf numFmtId="181" fontId="2" fillId="2" borderId="10" xfId="0" applyNumberFormat="1" applyFont="1" applyFill="1" applyBorder="1" applyAlignment="1">
      <alignment horizontal="left" vertical="center"/>
    </xf>
    <xf numFmtId="181" fontId="2" fillId="2" borderId="13" xfId="0" applyNumberFormat="1" applyFont="1" applyFill="1" applyBorder="1" applyAlignment="1">
      <alignment vertical="center"/>
    </xf>
    <xf numFmtId="181" fontId="5" fillId="0" borderId="11" xfId="0" applyNumberFormat="1" applyFont="1" applyFill="1" applyBorder="1" applyAlignment="1">
      <alignment horizontal="left" vertical="center"/>
    </xf>
    <xf numFmtId="182" fontId="6" fillId="0" borderId="11" xfId="0" applyNumberFormat="1" applyFont="1" applyFill="1" applyBorder="1" applyAlignment="1">
      <alignment horizontal="left" vertical="center"/>
    </xf>
    <xf numFmtId="49" fontId="7" fillId="0" borderId="0" xfId="0" applyNumberFormat="1" applyFont="1" applyAlignment="1">
      <alignment vertical="center"/>
    </xf>
    <xf numFmtId="49" fontId="7" fillId="8" borderId="0" xfId="0" applyNumberFormat="1" applyFont="1" applyFill="1" applyAlignment="1">
      <alignment vertical="center"/>
    </xf>
    <xf numFmtId="0" fontId="7" fillId="0" borderId="0" xfId="0" applyFont="1">
      <alignment vertical="center"/>
    </xf>
    <xf numFmtId="0" fontId="2" fillId="0" borderId="0" xfId="0" applyFont="1" applyProtection="1">
      <alignment vertical="center"/>
    </xf>
    <xf numFmtId="0" fontId="2" fillId="0" borderId="50" xfId="0" applyFont="1" applyFill="1" applyBorder="1" applyAlignment="1">
      <alignment horizontal="center" vertical="center"/>
    </xf>
    <xf numFmtId="0" fontId="2" fillId="0" borderId="51" xfId="0" applyFont="1" applyFill="1" applyBorder="1" applyAlignment="1">
      <alignment horizontal="center" vertical="center"/>
    </xf>
    <xf numFmtId="0" fontId="2" fillId="0" borderId="52" xfId="0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0" fontId="4" fillId="5" borderId="0" xfId="0" applyFont="1" applyFill="1" applyAlignment="1">
      <alignment horizontal="left" vertical="center" indent="1"/>
    </xf>
    <xf numFmtId="0" fontId="2" fillId="3" borderId="36" xfId="0" applyFont="1" applyFill="1" applyBorder="1" applyAlignment="1">
      <alignment horizontal="distributed" vertical="center" indent="5"/>
    </xf>
    <xf numFmtId="0" fontId="2" fillId="6" borderId="4" xfId="0" applyFont="1" applyFill="1" applyBorder="1" applyAlignment="1" applyProtection="1">
      <alignment horizontal="center" vertical="center"/>
      <protection locked="0"/>
    </xf>
    <xf numFmtId="0" fontId="2" fillId="6" borderId="5" xfId="0" applyFont="1" applyFill="1" applyBorder="1" applyAlignment="1" applyProtection="1">
      <alignment horizontal="center" vertical="center"/>
      <protection locked="0"/>
    </xf>
    <xf numFmtId="0" fontId="2" fillId="6" borderId="7" xfId="0" applyFont="1" applyFill="1" applyBorder="1" applyAlignment="1" applyProtection="1">
      <alignment horizontal="center" vertical="center"/>
      <protection locked="0"/>
    </xf>
    <xf numFmtId="0" fontId="2" fillId="6" borderId="8" xfId="0" applyFont="1" applyFill="1" applyBorder="1" applyAlignment="1" applyProtection="1">
      <alignment horizontal="center" vertical="center"/>
      <protection locked="0"/>
    </xf>
    <xf numFmtId="176" fontId="2" fillId="6" borderId="5" xfId="0" applyNumberFormat="1" applyFont="1" applyFill="1" applyBorder="1" applyAlignment="1" applyProtection="1">
      <alignment horizontal="center" vertical="center"/>
      <protection locked="0"/>
    </xf>
    <xf numFmtId="176" fontId="2" fillId="6" borderId="8" xfId="0" applyNumberFormat="1" applyFont="1" applyFill="1" applyBorder="1" applyAlignment="1" applyProtection="1">
      <alignment horizontal="center" vertical="center"/>
      <protection locked="0"/>
    </xf>
    <xf numFmtId="0" fontId="2" fillId="6" borderId="5" xfId="0" applyFont="1" applyFill="1" applyBorder="1" applyAlignment="1">
      <alignment horizontal="center" vertical="center"/>
    </xf>
    <xf numFmtId="0" fontId="2" fillId="6" borderId="8" xfId="0" applyFont="1" applyFill="1" applyBorder="1" applyAlignment="1">
      <alignment horizontal="center" vertical="center"/>
    </xf>
    <xf numFmtId="0" fontId="2" fillId="6" borderId="35" xfId="0" applyFont="1" applyFill="1" applyBorder="1" applyAlignment="1">
      <alignment horizontal="center" vertical="center"/>
    </xf>
    <xf numFmtId="0" fontId="2" fillId="6" borderId="37" xfId="0" applyFont="1" applyFill="1" applyBorder="1" applyAlignment="1">
      <alignment horizontal="center" vertical="center"/>
    </xf>
    <xf numFmtId="0" fontId="2" fillId="3" borderId="36" xfId="0" applyFont="1" applyFill="1" applyBorder="1" applyAlignment="1">
      <alignment horizontal="distributed" vertical="center" indent="11"/>
    </xf>
    <xf numFmtId="0" fontId="2" fillId="3" borderId="36" xfId="0" applyFont="1" applyFill="1" applyBorder="1" applyAlignment="1">
      <alignment horizontal="distributed" vertical="center" indent="7"/>
    </xf>
    <xf numFmtId="0" fontId="2" fillId="6" borderId="36" xfId="0" applyFont="1" applyFill="1" applyBorder="1" applyAlignment="1" applyProtection="1">
      <alignment vertical="center" wrapText="1"/>
      <protection locked="0"/>
    </xf>
    <xf numFmtId="0" fontId="2" fillId="3" borderId="32" xfId="0" applyFont="1" applyFill="1" applyBorder="1" applyAlignment="1">
      <alignment horizontal="center" vertical="center"/>
    </xf>
    <xf numFmtId="0" fontId="2" fillId="3" borderId="33" xfId="0" applyFont="1" applyFill="1" applyBorder="1" applyAlignment="1">
      <alignment horizontal="center" vertical="center"/>
    </xf>
    <xf numFmtId="0" fontId="2" fillId="3" borderId="34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0" fontId="2" fillId="3" borderId="36" xfId="0" applyFont="1" applyFill="1" applyBorder="1" applyAlignment="1">
      <alignment horizontal="center" vertical="center"/>
    </xf>
    <xf numFmtId="179" fontId="2" fillId="6" borderId="23" xfId="0" applyNumberFormat="1" applyFont="1" applyFill="1" applyBorder="1" applyAlignment="1" applyProtection="1">
      <alignment horizontal="center" vertical="center"/>
      <protection locked="0"/>
    </xf>
    <xf numFmtId="179" fontId="2" fillId="6" borderId="23" xfId="0" applyNumberFormat="1" applyFont="1" applyFill="1" applyBorder="1" applyAlignment="1">
      <alignment horizontal="center" vertical="center"/>
    </xf>
    <xf numFmtId="179" fontId="2" fillId="6" borderId="22" xfId="0" applyNumberFormat="1" applyFont="1" applyFill="1" applyBorder="1" applyAlignment="1">
      <alignment horizontal="center" vertical="center"/>
    </xf>
    <xf numFmtId="0" fontId="2" fillId="6" borderId="36" xfId="0" applyFont="1" applyFill="1" applyBorder="1" applyAlignment="1" applyProtection="1">
      <alignment horizontal="center" vertical="center"/>
      <protection locked="0"/>
    </xf>
    <xf numFmtId="0" fontId="2" fillId="3" borderId="36" xfId="0" applyFont="1" applyFill="1" applyBorder="1" applyAlignment="1">
      <alignment horizontal="center" vertical="center" wrapText="1"/>
    </xf>
    <xf numFmtId="0" fontId="2" fillId="6" borderId="21" xfId="0" applyFont="1" applyFill="1" applyBorder="1" applyAlignment="1" applyProtection="1">
      <alignment horizontal="distributed" vertical="center" wrapText="1" indent="1"/>
      <protection locked="0"/>
    </xf>
    <xf numFmtId="0" fontId="2" fillId="6" borderId="23" xfId="0" applyFont="1" applyFill="1" applyBorder="1" applyAlignment="1" applyProtection="1">
      <alignment horizontal="distributed" vertical="center" wrapText="1" indent="1"/>
      <protection locked="0"/>
    </xf>
    <xf numFmtId="177" fontId="2" fillId="6" borderId="23" xfId="0" applyNumberFormat="1" applyFont="1" applyFill="1" applyBorder="1" applyAlignment="1" applyProtection="1">
      <alignment horizontal="center" vertical="center"/>
      <protection locked="0"/>
    </xf>
    <xf numFmtId="177" fontId="2" fillId="6" borderId="22" xfId="0" applyNumberFormat="1" applyFont="1" applyFill="1" applyBorder="1" applyAlignment="1" applyProtection="1">
      <alignment horizontal="center" vertical="center"/>
      <protection locked="0"/>
    </xf>
    <xf numFmtId="178" fontId="2" fillId="6" borderId="15" xfId="0" applyNumberFormat="1" applyFont="1" applyFill="1" applyBorder="1" applyAlignment="1" applyProtection="1">
      <alignment horizontal="center" vertical="center"/>
      <protection locked="0"/>
    </xf>
    <xf numFmtId="178" fontId="2" fillId="6" borderId="38" xfId="0" applyNumberFormat="1" applyFont="1" applyFill="1" applyBorder="1" applyAlignment="1" applyProtection="1">
      <alignment horizontal="center" vertical="center"/>
      <protection locked="0"/>
    </xf>
    <xf numFmtId="178" fontId="2" fillId="6" borderId="19" xfId="0" applyNumberFormat="1" applyFont="1" applyFill="1" applyBorder="1" applyAlignment="1" applyProtection="1">
      <alignment horizontal="center" vertical="center"/>
      <protection locked="0"/>
    </xf>
    <xf numFmtId="178" fontId="2" fillId="6" borderId="39" xfId="0" applyNumberFormat="1" applyFont="1" applyFill="1" applyBorder="1" applyAlignment="1" applyProtection="1">
      <alignment horizontal="center" vertical="center"/>
      <protection locked="0"/>
    </xf>
    <xf numFmtId="178" fontId="2" fillId="6" borderId="16" xfId="0" applyNumberFormat="1" applyFont="1" applyFill="1" applyBorder="1" applyAlignment="1" applyProtection="1">
      <alignment horizontal="center" vertical="center"/>
      <protection locked="0"/>
    </xf>
    <xf numFmtId="178" fontId="2" fillId="6" borderId="20" xfId="0" applyNumberFormat="1" applyFont="1" applyFill="1" applyBorder="1" applyAlignment="1" applyProtection="1">
      <alignment horizontal="center" vertical="center"/>
      <protection locked="0"/>
    </xf>
    <xf numFmtId="179" fontId="2" fillId="6" borderId="21" xfId="0" applyNumberFormat="1" applyFont="1" applyFill="1" applyBorder="1" applyAlignment="1" applyProtection="1">
      <alignment horizontal="center" vertical="center"/>
      <protection locked="0"/>
    </xf>
    <xf numFmtId="180" fontId="2" fillId="6" borderId="36" xfId="0" applyNumberFormat="1" applyFont="1" applyFill="1" applyBorder="1" applyAlignment="1" applyProtection="1">
      <alignment horizontal="center" vertical="center"/>
      <protection locked="0"/>
    </xf>
    <xf numFmtId="0" fontId="2" fillId="0" borderId="5" xfId="0" applyFont="1" applyBorder="1" applyAlignment="1">
      <alignment horizontal="center" vertical="center"/>
    </xf>
    <xf numFmtId="181" fontId="2" fillId="6" borderId="36" xfId="0" applyNumberFormat="1" applyFont="1" applyFill="1" applyBorder="1" applyAlignment="1">
      <alignment horizontal="center" vertical="center"/>
    </xf>
    <xf numFmtId="0" fontId="5" fillId="3" borderId="43" xfId="0" applyFont="1" applyFill="1" applyBorder="1" applyAlignment="1">
      <alignment horizontal="center" vertical="center"/>
    </xf>
    <xf numFmtId="0" fontId="5" fillId="3" borderId="44" xfId="0" applyFont="1" applyFill="1" applyBorder="1" applyAlignment="1">
      <alignment horizontal="center" vertical="center"/>
    </xf>
    <xf numFmtId="0" fontId="5" fillId="3" borderId="45" xfId="0" applyFont="1" applyFill="1" applyBorder="1" applyAlignment="1">
      <alignment horizontal="center" vertical="center"/>
    </xf>
    <xf numFmtId="0" fontId="6" fillId="3" borderId="43" xfId="0" applyFont="1" applyFill="1" applyBorder="1" applyAlignment="1">
      <alignment horizontal="center" vertical="center"/>
    </xf>
    <xf numFmtId="0" fontId="6" fillId="3" borderId="44" xfId="0" applyFont="1" applyFill="1" applyBorder="1" applyAlignment="1">
      <alignment horizontal="center" vertical="center"/>
    </xf>
    <xf numFmtId="0" fontId="6" fillId="3" borderId="45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4" fillId="5" borderId="0" xfId="0" applyFont="1" applyFill="1" applyAlignment="1" applyProtection="1">
      <alignment horizontal="left" vertical="center" indent="1"/>
    </xf>
    <xf numFmtId="0" fontId="3" fillId="4" borderId="0" xfId="0" applyFont="1" applyFill="1" applyAlignment="1" applyProtection="1">
      <alignment horizontal="center" vertical="center"/>
    </xf>
    <xf numFmtId="0" fontId="2" fillId="3" borderId="36" xfId="0" applyFont="1" applyFill="1" applyBorder="1" applyAlignment="1" applyProtection="1">
      <alignment horizontal="distributed" vertical="center" indent="5"/>
    </xf>
    <xf numFmtId="0" fontId="2" fillId="6" borderId="4" xfId="0" applyFont="1" applyFill="1" applyBorder="1" applyAlignment="1" applyProtection="1">
      <alignment horizontal="center" vertical="center"/>
    </xf>
    <xf numFmtId="0" fontId="2" fillId="6" borderId="5" xfId="0" applyFont="1" applyFill="1" applyBorder="1" applyAlignment="1" applyProtection="1">
      <alignment horizontal="center" vertical="center"/>
    </xf>
    <xf numFmtId="0" fontId="2" fillId="6" borderId="7" xfId="0" applyFont="1" applyFill="1" applyBorder="1" applyAlignment="1" applyProtection="1">
      <alignment horizontal="center" vertical="center"/>
    </xf>
    <xf numFmtId="0" fontId="2" fillId="6" borderId="8" xfId="0" applyFont="1" applyFill="1" applyBorder="1" applyAlignment="1" applyProtection="1">
      <alignment horizontal="center" vertical="center"/>
    </xf>
    <xf numFmtId="176" fontId="2" fillId="6" borderId="5" xfId="0" applyNumberFormat="1" applyFont="1" applyFill="1" applyBorder="1" applyAlignment="1" applyProtection="1">
      <alignment horizontal="center" vertical="center"/>
    </xf>
    <xf numFmtId="176" fontId="2" fillId="6" borderId="8" xfId="0" applyNumberFormat="1" applyFont="1" applyFill="1" applyBorder="1" applyAlignment="1" applyProtection="1">
      <alignment horizontal="center" vertical="center"/>
    </xf>
    <xf numFmtId="0" fontId="2" fillId="6" borderId="35" xfId="0" applyFont="1" applyFill="1" applyBorder="1" applyAlignment="1" applyProtection="1">
      <alignment horizontal="center" vertical="center"/>
    </xf>
    <xf numFmtId="0" fontId="2" fillId="6" borderId="37" xfId="0" applyFont="1" applyFill="1" applyBorder="1" applyAlignment="1" applyProtection="1">
      <alignment horizontal="center" vertical="center"/>
    </xf>
    <xf numFmtId="0" fontId="2" fillId="3" borderId="36" xfId="0" applyFont="1" applyFill="1" applyBorder="1" applyAlignment="1" applyProtection="1">
      <alignment horizontal="distributed" vertical="center" indent="11"/>
    </xf>
    <xf numFmtId="0" fontId="2" fillId="3" borderId="36" xfId="0" applyFont="1" applyFill="1" applyBorder="1" applyAlignment="1" applyProtection="1">
      <alignment horizontal="distributed" vertical="center" indent="7"/>
    </xf>
    <xf numFmtId="0" fontId="2" fillId="6" borderId="36" xfId="0" applyFont="1" applyFill="1" applyBorder="1" applyAlignment="1" applyProtection="1">
      <alignment vertical="center" wrapText="1"/>
    </xf>
    <xf numFmtId="0" fontId="2" fillId="3" borderId="32" xfId="0" applyFont="1" applyFill="1" applyBorder="1" applyAlignment="1" applyProtection="1">
      <alignment horizontal="center" vertical="center"/>
    </xf>
    <xf numFmtId="0" fontId="2" fillId="3" borderId="33" xfId="0" applyFont="1" applyFill="1" applyBorder="1" applyAlignment="1" applyProtection="1">
      <alignment horizontal="center" vertical="center"/>
    </xf>
    <xf numFmtId="0" fontId="2" fillId="3" borderId="34" xfId="0" applyFont="1" applyFill="1" applyBorder="1" applyAlignment="1" applyProtection="1">
      <alignment horizontal="center" vertical="center"/>
    </xf>
    <xf numFmtId="0" fontId="2" fillId="3" borderId="9" xfId="0" applyFont="1" applyFill="1" applyBorder="1" applyAlignment="1" applyProtection="1">
      <alignment horizontal="center" vertical="center"/>
    </xf>
    <xf numFmtId="0" fontId="2" fillId="3" borderId="10" xfId="0" applyFont="1" applyFill="1" applyBorder="1" applyAlignment="1" applyProtection="1">
      <alignment horizontal="center" vertical="center"/>
    </xf>
    <xf numFmtId="0" fontId="2" fillId="3" borderId="11" xfId="0" applyFont="1" applyFill="1" applyBorder="1" applyAlignment="1" applyProtection="1">
      <alignment horizontal="center" vertical="center"/>
    </xf>
    <xf numFmtId="0" fontId="2" fillId="3" borderId="36" xfId="0" applyFont="1" applyFill="1" applyBorder="1" applyAlignment="1" applyProtection="1">
      <alignment horizontal="center" vertical="center"/>
    </xf>
    <xf numFmtId="0" fontId="2" fillId="3" borderId="12" xfId="0" applyFont="1" applyFill="1" applyBorder="1" applyAlignment="1" applyProtection="1">
      <alignment horizontal="center" vertical="center"/>
    </xf>
    <xf numFmtId="0" fontId="2" fillId="3" borderId="13" xfId="0" applyFont="1" applyFill="1" applyBorder="1" applyAlignment="1" applyProtection="1">
      <alignment horizontal="center" vertical="center"/>
    </xf>
    <xf numFmtId="0" fontId="2" fillId="3" borderId="14" xfId="0" applyFont="1" applyFill="1" applyBorder="1" applyAlignment="1" applyProtection="1">
      <alignment horizontal="center" vertical="center"/>
    </xf>
    <xf numFmtId="0" fontId="2" fillId="6" borderId="36" xfId="0" applyFont="1" applyFill="1" applyBorder="1" applyAlignment="1" applyProtection="1">
      <alignment horizontal="center" vertical="center"/>
    </xf>
    <xf numFmtId="180" fontId="2" fillId="6" borderId="36" xfId="0" applyNumberFormat="1" applyFont="1" applyFill="1" applyBorder="1" applyAlignment="1" applyProtection="1">
      <alignment horizontal="center" vertical="center"/>
    </xf>
    <xf numFmtId="0" fontId="2" fillId="6" borderId="21" xfId="0" applyFont="1" applyFill="1" applyBorder="1" applyAlignment="1" applyProtection="1">
      <alignment horizontal="center" vertical="center"/>
    </xf>
    <xf numFmtId="0" fontId="2" fillId="6" borderId="23" xfId="0" applyFont="1" applyFill="1" applyBorder="1" applyAlignment="1" applyProtection="1">
      <alignment horizontal="center" vertical="center"/>
    </xf>
    <xf numFmtId="177" fontId="2" fillId="6" borderId="23" xfId="0" applyNumberFormat="1" applyFont="1" applyFill="1" applyBorder="1" applyAlignment="1" applyProtection="1">
      <alignment horizontal="center" vertical="center"/>
    </xf>
    <xf numFmtId="177" fontId="2" fillId="6" borderId="22" xfId="0" applyNumberFormat="1" applyFont="1" applyFill="1" applyBorder="1" applyAlignment="1" applyProtection="1">
      <alignment horizontal="center" vertical="center"/>
    </xf>
    <xf numFmtId="178" fontId="2" fillId="6" borderId="15" xfId="0" applyNumberFormat="1" applyFont="1" applyFill="1" applyBorder="1" applyAlignment="1" applyProtection="1">
      <alignment horizontal="center" vertical="center"/>
    </xf>
    <xf numFmtId="178" fontId="2" fillId="6" borderId="38" xfId="0" applyNumberFormat="1" applyFont="1" applyFill="1" applyBorder="1" applyAlignment="1" applyProtection="1">
      <alignment horizontal="center" vertical="center"/>
    </xf>
    <xf numFmtId="178" fontId="2" fillId="6" borderId="19" xfId="0" applyNumberFormat="1" applyFont="1" applyFill="1" applyBorder="1" applyAlignment="1" applyProtection="1">
      <alignment horizontal="center" vertical="center"/>
    </xf>
    <xf numFmtId="178" fontId="2" fillId="6" borderId="39" xfId="0" applyNumberFormat="1" applyFont="1" applyFill="1" applyBorder="1" applyAlignment="1" applyProtection="1">
      <alignment horizontal="center" vertical="center"/>
    </xf>
    <xf numFmtId="178" fontId="2" fillId="6" borderId="16" xfId="0" applyNumberFormat="1" applyFont="1" applyFill="1" applyBorder="1" applyAlignment="1" applyProtection="1">
      <alignment horizontal="center" vertical="center"/>
    </xf>
    <xf numFmtId="178" fontId="2" fillId="6" borderId="20" xfId="0" applyNumberFormat="1" applyFont="1" applyFill="1" applyBorder="1" applyAlignment="1" applyProtection="1">
      <alignment horizontal="center" vertical="center"/>
    </xf>
    <xf numFmtId="179" fontId="2" fillId="6" borderId="21" xfId="0" applyNumberFormat="1" applyFont="1" applyFill="1" applyBorder="1" applyAlignment="1" applyProtection="1">
      <alignment horizontal="center" vertical="center"/>
    </xf>
    <xf numFmtId="179" fontId="2" fillId="6" borderId="23" xfId="0" applyNumberFormat="1" applyFont="1" applyFill="1" applyBorder="1" applyAlignment="1" applyProtection="1">
      <alignment horizontal="center" vertical="center"/>
    </xf>
    <xf numFmtId="179" fontId="2" fillId="6" borderId="22" xfId="0" applyNumberFormat="1" applyFont="1" applyFill="1" applyBorder="1" applyAlignment="1" applyProtection="1">
      <alignment horizontal="center" vertical="center"/>
    </xf>
    <xf numFmtId="0" fontId="2" fillId="3" borderId="36" xfId="0" applyFont="1" applyFill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center" vertical="center"/>
    </xf>
    <xf numFmtId="0" fontId="5" fillId="3" borderId="43" xfId="0" applyFont="1" applyFill="1" applyBorder="1" applyAlignment="1" applyProtection="1">
      <alignment horizontal="center" vertical="center"/>
    </xf>
    <xf numFmtId="0" fontId="5" fillId="3" borderId="44" xfId="0" applyFont="1" applyFill="1" applyBorder="1" applyAlignment="1" applyProtection="1">
      <alignment horizontal="center" vertical="center"/>
    </xf>
    <xf numFmtId="0" fontId="5" fillId="3" borderId="45" xfId="0" applyFont="1" applyFill="1" applyBorder="1" applyAlignment="1" applyProtection="1">
      <alignment horizontal="center" vertical="center"/>
    </xf>
    <xf numFmtId="0" fontId="2" fillId="0" borderId="0" xfId="0" applyFont="1" applyFill="1" applyAlignment="1" applyProtection="1">
      <alignment horizontal="center" vertical="center"/>
    </xf>
    <xf numFmtId="181" fontId="2" fillId="6" borderId="36" xfId="0" applyNumberFormat="1" applyFont="1" applyFill="1" applyBorder="1" applyAlignment="1" applyProtection="1">
      <alignment horizontal="center" vertical="center"/>
    </xf>
    <xf numFmtId="0" fontId="6" fillId="3" borderId="43" xfId="0" applyFont="1" applyFill="1" applyBorder="1" applyAlignment="1" applyProtection="1">
      <alignment horizontal="center" vertical="center"/>
    </xf>
    <xf numFmtId="0" fontId="6" fillId="3" borderId="44" xfId="0" applyFont="1" applyFill="1" applyBorder="1" applyAlignment="1" applyProtection="1">
      <alignment horizontal="center" vertical="center"/>
    </xf>
    <xf numFmtId="0" fontId="6" fillId="3" borderId="45" xfId="0" applyFont="1" applyFill="1" applyBorder="1" applyAlignment="1" applyProtection="1">
      <alignment horizontal="center" vertical="center"/>
    </xf>
    <xf numFmtId="186" fontId="2" fillId="7" borderId="13" xfId="0" applyNumberFormat="1" applyFont="1" applyFill="1" applyBorder="1" applyAlignment="1">
      <alignment horizontal="right" vertical="center" indent="1"/>
    </xf>
    <xf numFmtId="186" fontId="2" fillId="7" borderId="14" xfId="0" applyNumberFormat="1" applyFont="1" applyFill="1" applyBorder="1" applyAlignment="1">
      <alignment horizontal="right" vertical="center" indent="1"/>
    </xf>
    <xf numFmtId="186" fontId="2" fillId="7" borderId="33" xfId="0" applyNumberFormat="1" applyFont="1" applyFill="1" applyBorder="1" applyAlignment="1">
      <alignment horizontal="right" vertical="center" indent="1"/>
    </xf>
    <xf numFmtId="186" fontId="2" fillId="7" borderId="34" xfId="0" applyNumberFormat="1" applyFont="1" applyFill="1" applyBorder="1" applyAlignment="1">
      <alignment horizontal="right" vertical="center" indent="1"/>
    </xf>
    <xf numFmtId="0" fontId="2" fillId="3" borderId="23" xfId="0" applyFont="1" applyFill="1" applyBorder="1" applyAlignment="1">
      <alignment horizontal="center" vertical="center"/>
    </xf>
    <xf numFmtId="0" fontId="2" fillId="3" borderId="22" xfId="0" applyFont="1" applyFill="1" applyBorder="1" applyAlignment="1">
      <alignment horizontal="center" vertical="center"/>
    </xf>
    <xf numFmtId="0" fontId="2" fillId="3" borderId="21" xfId="0" applyFont="1" applyFill="1" applyBorder="1" applyAlignment="1">
      <alignment horizontal="center" vertical="center"/>
    </xf>
    <xf numFmtId="186" fontId="2" fillId="7" borderId="32" xfId="0" applyNumberFormat="1" applyFont="1" applyFill="1" applyBorder="1" applyAlignment="1">
      <alignment horizontal="right" vertical="center" indent="1"/>
    </xf>
    <xf numFmtId="186" fontId="2" fillId="7" borderId="12" xfId="0" applyNumberFormat="1" applyFont="1" applyFill="1" applyBorder="1" applyAlignment="1">
      <alignment horizontal="right" vertical="center" indent="1"/>
    </xf>
    <xf numFmtId="184" fontId="2" fillId="2" borderId="12" xfId="0" applyNumberFormat="1" applyFont="1" applyFill="1" applyBorder="1" applyAlignment="1">
      <alignment vertical="center"/>
    </xf>
    <xf numFmtId="184" fontId="2" fillId="2" borderId="13" xfId="0" applyNumberFormat="1" applyFont="1" applyFill="1" applyBorder="1" applyAlignment="1">
      <alignment vertical="center"/>
    </xf>
    <xf numFmtId="184" fontId="2" fillId="2" borderId="14" xfId="0" applyNumberFormat="1" applyFont="1" applyFill="1" applyBorder="1" applyAlignment="1">
      <alignment vertical="center"/>
    </xf>
    <xf numFmtId="185" fontId="2" fillId="7" borderId="41" xfId="0" applyNumberFormat="1" applyFont="1" applyFill="1" applyBorder="1" applyAlignment="1">
      <alignment horizontal="right" vertical="center" indent="1"/>
    </xf>
    <xf numFmtId="185" fontId="0" fillId="0" borderId="41" xfId="0" applyNumberFormat="1" applyBorder="1" applyAlignment="1">
      <alignment horizontal="right" vertical="center" indent="1"/>
    </xf>
    <xf numFmtId="185" fontId="2" fillId="7" borderId="42" xfId="0" applyNumberFormat="1" applyFont="1" applyFill="1" applyBorder="1" applyAlignment="1">
      <alignment horizontal="right" vertical="center" indent="1"/>
    </xf>
    <xf numFmtId="185" fontId="0" fillId="0" borderId="42" xfId="0" applyNumberFormat="1" applyBorder="1" applyAlignment="1">
      <alignment horizontal="right" vertical="center" indent="1"/>
    </xf>
    <xf numFmtId="185" fontId="2" fillId="7" borderId="40" xfId="0" applyNumberFormat="1" applyFont="1" applyFill="1" applyBorder="1" applyAlignment="1">
      <alignment horizontal="right" vertical="center" indent="1"/>
    </xf>
    <xf numFmtId="185" fontId="0" fillId="0" borderId="40" xfId="0" applyNumberFormat="1" applyBorder="1" applyAlignment="1">
      <alignment horizontal="right" vertical="center" indent="1"/>
    </xf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35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183" fontId="2" fillId="0" borderId="15" xfId="0" applyNumberFormat="1" applyFont="1" applyFill="1" applyBorder="1" applyAlignment="1">
      <alignment vertical="center"/>
    </xf>
    <xf numFmtId="183" fontId="2" fillId="0" borderId="17" xfId="0" applyNumberFormat="1" applyFont="1" applyFill="1" applyBorder="1" applyAlignment="1">
      <alignment vertical="center"/>
    </xf>
    <xf numFmtId="183" fontId="2" fillId="0" borderId="19" xfId="0" applyNumberFormat="1" applyFont="1" applyFill="1" applyBorder="1" applyAlignment="1">
      <alignment vertical="center"/>
    </xf>
    <xf numFmtId="183" fontId="2" fillId="2" borderId="33" xfId="0" applyNumberFormat="1" applyFont="1" applyFill="1" applyBorder="1" applyAlignment="1">
      <alignment vertical="center"/>
    </xf>
    <xf numFmtId="183" fontId="2" fillId="2" borderId="34" xfId="0" applyNumberFormat="1" applyFont="1" applyFill="1" applyBorder="1" applyAlignment="1">
      <alignment vertical="center"/>
    </xf>
    <xf numFmtId="183" fontId="2" fillId="2" borderId="32" xfId="0" applyNumberFormat="1" applyFont="1" applyFill="1" applyBorder="1" applyAlignment="1">
      <alignment vertical="center"/>
    </xf>
    <xf numFmtId="183" fontId="2" fillId="0" borderId="4" xfId="0" applyNumberFormat="1" applyFont="1" applyFill="1" applyBorder="1" applyAlignment="1">
      <alignment vertical="center"/>
    </xf>
    <xf numFmtId="183" fontId="2" fillId="0" borderId="6" xfId="0" applyNumberFormat="1" applyFont="1" applyFill="1" applyBorder="1" applyAlignment="1">
      <alignment vertical="center"/>
    </xf>
    <xf numFmtId="183" fontId="2" fillId="0" borderId="7" xfId="0" applyNumberFormat="1" applyFont="1" applyFill="1" applyBorder="1" applyAlignment="1">
      <alignment vertical="center"/>
    </xf>
    <xf numFmtId="0" fontId="2" fillId="0" borderId="24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183" fontId="0" fillId="0" borderId="17" xfId="0" applyNumberFormat="1" applyBorder="1" applyAlignment="1">
      <alignment vertical="center"/>
    </xf>
    <xf numFmtId="183" fontId="0" fillId="0" borderId="19" xfId="0" applyNumberFormat="1" applyBorder="1" applyAlignment="1">
      <alignment vertical="center"/>
    </xf>
    <xf numFmtId="0" fontId="0" fillId="0" borderId="18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2" fillId="6" borderId="36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Alignment="1">
      <alignment horizontal="center" vertical="center"/>
    </xf>
    <xf numFmtId="0" fontId="5" fillId="3" borderId="46" xfId="0" applyNumberFormat="1" applyFont="1" applyFill="1" applyBorder="1" applyAlignment="1">
      <alignment horizontal="center" vertical="center"/>
    </xf>
    <xf numFmtId="0" fontId="5" fillId="3" borderId="47" xfId="0" applyNumberFormat="1" applyFont="1" applyFill="1" applyBorder="1" applyAlignment="1">
      <alignment horizontal="center" vertical="center"/>
    </xf>
    <xf numFmtId="0" fontId="5" fillId="3" borderId="48" xfId="0" applyNumberFormat="1" applyFont="1" applyFill="1" applyBorder="1" applyAlignment="1">
      <alignment horizontal="center" vertical="center"/>
    </xf>
    <xf numFmtId="0" fontId="6" fillId="3" borderId="46" xfId="0" applyNumberFormat="1" applyFont="1" applyFill="1" applyBorder="1" applyAlignment="1">
      <alignment horizontal="center" vertical="center"/>
    </xf>
    <xf numFmtId="0" fontId="6" fillId="3" borderId="47" xfId="0" applyNumberFormat="1" applyFont="1" applyFill="1" applyBorder="1" applyAlignment="1">
      <alignment horizontal="center" vertical="center"/>
    </xf>
    <xf numFmtId="0" fontId="6" fillId="3" borderId="48" xfId="0" applyNumberFormat="1" applyFont="1" applyFill="1" applyBorder="1" applyAlignment="1">
      <alignment horizontal="center" vertical="center"/>
    </xf>
    <xf numFmtId="0" fontId="2" fillId="0" borderId="49" xfId="0" applyNumberFormat="1" applyFont="1" applyBorder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0" fontId="2" fillId="3" borderId="36" xfId="0" applyNumberFormat="1" applyFont="1" applyFill="1" applyBorder="1" applyAlignment="1">
      <alignment horizontal="center" vertical="center"/>
    </xf>
    <xf numFmtId="0" fontId="2" fillId="3" borderId="36" xfId="0" applyNumberFormat="1" applyFont="1" applyFill="1" applyBorder="1" applyAlignment="1">
      <alignment horizontal="center" vertical="center" wrapText="1"/>
    </xf>
    <xf numFmtId="49" fontId="7" fillId="0" borderId="36" xfId="0" applyNumberFormat="1" applyFont="1" applyFill="1" applyBorder="1" applyAlignment="1">
      <alignment vertical="top" wrapText="1"/>
    </xf>
    <xf numFmtId="0" fontId="4" fillId="5" borderId="0" xfId="0" applyNumberFormat="1" applyFont="1" applyFill="1" applyAlignment="1">
      <alignment horizontal="left" vertical="center" indent="1"/>
    </xf>
    <xf numFmtId="0" fontId="8" fillId="5" borderId="0" xfId="0" applyFont="1" applyFill="1" applyAlignment="1">
      <alignment horizontal="left" vertical="center" indent="1"/>
    </xf>
  </cellXfs>
  <cellStyles count="1">
    <cellStyle name="標準" xfId="0" builtinId="0"/>
  </cellStyles>
  <dxfs count="9">
    <dxf>
      <numFmt numFmtId="187" formatCode=";;;"/>
      <fill>
        <patternFill patternType="none">
          <bgColor auto="1"/>
        </patternFill>
      </fill>
      <border>
        <left/>
        <right/>
        <top/>
        <bottom/>
      </border>
    </dxf>
    <dxf>
      <numFmt numFmtId="187" formatCode=";;;"/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numFmt numFmtId="187" formatCode=";;;"/>
    </dxf>
    <dxf>
      <numFmt numFmtId="187" formatCode=";;;"/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numFmt numFmtId="187" formatCode=";;;"/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numFmt numFmtId="187" formatCode=";;;"/>
      <fill>
        <patternFill patternType="none">
          <bgColor auto="1"/>
        </patternFill>
      </fill>
    </dxf>
    <dxf>
      <numFmt numFmtId="187" formatCode=";;;"/>
    </dxf>
    <dxf>
      <numFmt numFmtId="187" formatCode=";;;"/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numFmt numFmtId="187" formatCode=";;;"/>
      <fill>
        <patternFill patternType="none">
          <bgColor auto="1"/>
        </patternFill>
      </fill>
      <border>
        <right/>
        <top/>
        <bottom/>
        <vertical/>
        <horizontal/>
      </border>
    </dxf>
  </dxfs>
  <tableStyles count="0" defaultTableStyle="TableStyleMedium2" defaultPivotStyle="PivotStyleLight16"/>
  <colors>
    <mruColors>
      <color rgb="FF00800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37</xdr:col>
      <xdr:colOff>9525</xdr:colOff>
      <xdr:row>51</xdr:row>
      <xdr:rowOff>9525</xdr:rowOff>
    </xdr:to>
    <xdr:pic>
      <xdr:nvPicPr>
        <xdr:cNvPr id="3" name="図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625" y="174625"/>
          <a:ext cx="6296025" cy="8740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85725</xdr:colOff>
      <xdr:row>7</xdr:row>
      <xdr:rowOff>0</xdr:rowOff>
    </xdr:from>
    <xdr:to>
      <xdr:col>13</xdr:col>
      <xdr:colOff>85725</xdr:colOff>
      <xdr:row>8</xdr:row>
      <xdr:rowOff>85725</xdr:rowOff>
    </xdr:to>
    <xdr:sp macro="" textlink="">
      <xdr:nvSpPr>
        <xdr:cNvPr id="2" name="角丸四角形 1"/>
        <xdr:cNvSpPr/>
      </xdr:nvSpPr>
      <xdr:spPr>
        <a:xfrm>
          <a:off x="771525" y="1200150"/>
          <a:ext cx="1543050" cy="257175"/>
        </a:xfrm>
        <a:prstGeom prst="roundRect">
          <a:avLst/>
        </a:prstGeom>
        <a:solidFill>
          <a:schemeClr val="bg1"/>
        </a:solidFill>
        <a:ln w="254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/>
        <a:lstStyle/>
        <a:p>
          <a:pPr algn="l"/>
          <a:endParaRPr kumimoji="1" lang="ja-JP" altLang="en-US" sz="900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9</xdr:col>
      <xdr:colOff>85725</xdr:colOff>
      <xdr:row>16</xdr:row>
      <xdr:rowOff>0</xdr:rowOff>
    </xdr:from>
    <xdr:to>
      <xdr:col>18</xdr:col>
      <xdr:colOff>85725</xdr:colOff>
      <xdr:row>17</xdr:row>
      <xdr:rowOff>85725</xdr:rowOff>
    </xdr:to>
    <xdr:sp macro="" textlink="">
      <xdr:nvSpPr>
        <xdr:cNvPr id="3" name="角丸四角形 2"/>
        <xdr:cNvSpPr/>
      </xdr:nvSpPr>
      <xdr:spPr>
        <a:xfrm>
          <a:off x="1628775" y="2743200"/>
          <a:ext cx="1543050" cy="257175"/>
        </a:xfrm>
        <a:prstGeom prst="roundRect">
          <a:avLst/>
        </a:prstGeom>
        <a:solidFill>
          <a:schemeClr val="bg1"/>
        </a:solidFill>
        <a:ln w="254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/>
        <a:lstStyle/>
        <a:p>
          <a:pPr algn="l"/>
          <a:endParaRPr kumimoji="1" lang="ja-JP" altLang="en-US" sz="900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27</xdr:col>
      <xdr:colOff>0</xdr:colOff>
      <xdr:row>16</xdr:row>
      <xdr:rowOff>0</xdr:rowOff>
    </xdr:from>
    <xdr:to>
      <xdr:col>36</xdr:col>
      <xdr:colOff>0</xdr:colOff>
      <xdr:row>17</xdr:row>
      <xdr:rowOff>85725</xdr:rowOff>
    </xdr:to>
    <xdr:sp macro="" textlink="">
      <xdr:nvSpPr>
        <xdr:cNvPr id="4" name="角丸四角形 3"/>
        <xdr:cNvSpPr/>
      </xdr:nvSpPr>
      <xdr:spPr>
        <a:xfrm>
          <a:off x="4629150" y="2743200"/>
          <a:ext cx="1543050" cy="257175"/>
        </a:xfrm>
        <a:prstGeom prst="roundRect">
          <a:avLst/>
        </a:prstGeom>
        <a:solidFill>
          <a:schemeClr val="bg1"/>
        </a:solidFill>
        <a:ln w="254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/>
        <a:lstStyle/>
        <a:p>
          <a:pPr algn="l"/>
          <a:endParaRPr kumimoji="1" lang="ja-JP" altLang="en-US" sz="900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1</xdr:col>
      <xdr:colOff>85725</xdr:colOff>
      <xdr:row>22</xdr:row>
      <xdr:rowOff>1</xdr:rowOff>
    </xdr:from>
    <xdr:to>
      <xdr:col>10</xdr:col>
      <xdr:colOff>85725</xdr:colOff>
      <xdr:row>25</xdr:row>
      <xdr:rowOff>85725</xdr:rowOff>
    </xdr:to>
    <xdr:sp macro="" textlink="">
      <xdr:nvSpPr>
        <xdr:cNvPr id="5" name="角丸四角形 4"/>
        <xdr:cNvSpPr/>
      </xdr:nvSpPr>
      <xdr:spPr>
        <a:xfrm>
          <a:off x="257175" y="3771901"/>
          <a:ext cx="1543050" cy="600074"/>
        </a:xfrm>
        <a:prstGeom prst="roundRect">
          <a:avLst/>
        </a:prstGeom>
        <a:solidFill>
          <a:schemeClr val="bg1"/>
        </a:solidFill>
        <a:ln w="254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/>
        <a:lstStyle/>
        <a:p>
          <a:pPr algn="l"/>
          <a:endParaRPr kumimoji="1" lang="ja-JP" altLang="en-US" sz="900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6</xdr:col>
      <xdr:colOff>85725</xdr:colOff>
      <xdr:row>26</xdr:row>
      <xdr:rowOff>85725</xdr:rowOff>
    </xdr:from>
    <xdr:to>
      <xdr:col>15</xdr:col>
      <xdr:colOff>85725</xdr:colOff>
      <xdr:row>28</xdr:row>
      <xdr:rowOff>0</xdr:rowOff>
    </xdr:to>
    <xdr:sp macro="" textlink="">
      <xdr:nvSpPr>
        <xdr:cNvPr id="6" name="角丸四角形 5"/>
        <xdr:cNvSpPr/>
      </xdr:nvSpPr>
      <xdr:spPr>
        <a:xfrm>
          <a:off x="1114425" y="4543425"/>
          <a:ext cx="1543050" cy="257175"/>
        </a:xfrm>
        <a:prstGeom prst="roundRect">
          <a:avLst/>
        </a:prstGeom>
        <a:solidFill>
          <a:schemeClr val="bg1"/>
        </a:solidFill>
        <a:ln w="254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/>
        <a:lstStyle/>
        <a:p>
          <a:pPr algn="l"/>
          <a:endParaRPr kumimoji="1" lang="ja-JP" altLang="en-US" sz="900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14</xdr:col>
      <xdr:colOff>85725</xdr:colOff>
      <xdr:row>22</xdr:row>
      <xdr:rowOff>85725</xdr:rowOff>
    </xdr:from>
    <xdr:to>
      <xdr:col>23</xdr:col>
      <xdr:colOff>85725</xdr:colOff>
      <xdr:row>25</xdr:row>
      <xdr:rowOff>0</xdr:rowOff>
    </xdr:to>
    <xdr:sp macro="" textlink="">
      <xdr:nvSpPr>
        <xdr:cNvPr id="7" name="角丸四角形 6"/>
        <xdr:cNvSpPr/>
      </xdr:nvSpPr>
      <xdr:spPr>
        <a:xfrm>
          <a:off x="2486025" y="3857625"/>
          <a:ext cx="1543050" cy="428625"/>
        </a:xfrm>
        <a:prstGeom prst="roundRect">
          <a:avLst/>
        </a:prstGeom>
        <a:solidFill>
          <a:schemeClr val="bg1"/>
        </a:solidFill>
        <a:ln w="254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/>
        <a:lstStyle/>
        <a:p>
          <a:pPr algn="l"/>
          <a:endParaRPr kumimoji="1" lang="ja-JP" altLang="en-US" sz="900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22</xdr:col>
      <xdr:colOff>85725</xdr:colOff>
      <xdr:row>25</xdr:row>
      <xdr:rowOff>85725</xdr:rowOff>
    </xdr:from>
    <xdr:to>
      <xdr:col>31</xdr:col>
      <xdr:colOff>85725</xdr:colOff>
      <xdr:row>28</xdr:row>
      <xdr:rowOff>0</xdr:rowOff>
    </xdr:to>
    <xdr:sp macro="" textlink="">
      <xdr:nvSpPr>
        <xdr:cNvPr id="8" name="角丸四角形 7"/>
        <xdr:cNvSpPr/>
      </xdr:nvSpPr>
      <xdr:spPr>
        <a:xfrm>
          <a:off x="3857625" y="4371975"/>
          <a:ext cx="1543050" cy="428625"/>
        </a:xfrm>
        <a:prstGeom prst="roundRect">
          <a:avLst/>
        </a:prstGeom>
        <a:solidFill>
          <a:schemeClr val="bg1"/>
        </a:solidFill>
        <a:ln w="254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/>
        <a:lstStyle/>
        <a:p>
          <a:pPr algn="l"/>
          <a:endParaRPr kumimoji="1" lang="ja-JP" altLang="en-US" sz="900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27</xdr:col>
      <xdr:colOff>85725</xdr:colOff>
      <xdr:row>22</xdr:row>
      <xdr:rowOff>85725</xdr:rowOff>
    </xdr:from>
    <xdr:to>
      <xdr:col>36</xdr:col>
      <xdr:colOff>85725</xdr:colOff>
      <xdr:row>25</xdr:row>
      <xdr:rowOff>0</xdr:rowOff>
    </xdr:to>
    <xdr:sp macro="" textlink="">
      <xdr:nvSpPr>
        <xdr:cNvPr id="9" name="角丸四角形 8"/>
        <xdr:cNvSpPr/>
      </xdr:nvSpPr>
      <xdr:spPr>
        <a:xfrm>
          <a:off x="4714875" y="3857625"/>
          <a:ext cx="1543050" cy="428625"/>
        </a:xfrm>
        <a:prstGeom prst="roundRect">
          <a:avLst/>
        </a:prstGeom>
        <a:solidFill>
          <a:schemeClr val="bg1"/>
        </a:solidFill>
        <a:ln w="254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/>
        <a:lstStyle/>
        <a:p>
          <a:pPr algn="l"/>
          <a:endParaRPr kumimoji="1" lang="en-US" altLang="ja-JP" sz="900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1</xdr:col>
      <xdr:colOff>85724</xdr:colOff>
      <xdr:row>35</xdr:row>
      <xdr:rowOff>0</xdr:rowOff>
    </xdr:from>
    <xdr:to>
      <xdr:col>10</xdr:col>
      <xdr:colOff>85725</xdr:colOff>
      <xdr:row>37</xdr:row>
      <xdr:rowOff>85725</xdr:rowOff>
    </xdr:to>
    <xdr:sp macro="" textlink="">
      <xdr:nvSpPr>
        <xdr:cNvPr id="10" name="角丸四角形 9"/>
        <xdr:cNvSpPr/>
      </xdr:nvSpPr>
      <xdr:spPr>
        <a:xfrm>
          <a:off x="257174" y="6000750"/>
          <a:ext cx="1543051" cy="428625"/>
        </a:xfrm>
        <a:prstGeom prst="roundRect">
          <a:avLst/>
        </a:prstGeom>
        <a:solidFill>
          <a:schemeClr val="bg1"/>
        </a:solidFill>
        <a:ln w="254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/>
        <a:lstStyle/>
        <a:p>
          <a:pPr algn="l"/>
          <a:endParaRPr kumimoji="1" lang="en-US" altLang="ja-JP" sz="900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11</xdr:col>
      <xdr:colOff>0</xdr:colOff>
      <xdr:row>35</xdr:row>
      <xdr:rowOff>0</xdr:rowOff>
    </xdr:from>
    <xdr:to>
      <xdr:col>20</xdr:col>
      <xdr:colOff>0</xdr:colOff>
      <xdr:row>37</xdr:row>
      <xdr:rowOff>85725</xdr:rowOff>
    </xdr:to>
    <xdr:sp macro="" textlink="">
      <xdr:nvSpPr>
        <xdr:cNvPr id="11" name="角丸四角形 10"/>
        <xdr:cNvSpPr/>
      </xdr:nvSpPr>
      <xdr:spPr>
        <a:xfrm>
          <a:off x="1885950" y="6000750"/>
          <a:ext cx="1543050" cy="428625"/>
        </a:xfrm>
        <a:prstGeom prst="roundRect">
          <a:avLst/>
        </a:prstGeom>
        <a:solidFill>
          <a:schemeClr val="bg1"/>
        </a:solidFill>
        <a:ln w="254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/>
        <a:lstStyle/>
        <a:p>
          <a:pPr algn="l"/>
          <a:endParaRPr kumimoji="1" lang="en-US" altLang="ja-JP" sz="900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20</xdr:col>
      <xdr:colOff>85724</xdr:colOff>
      <xdr:row>35</xdr:row>
      <xdr:rowOff>0</xdr:rowOff>
    </xdr:from>
    <xdr:to>
      <xdr:col>29</xdr:col>
      <xdr:colOff>85725</xdr:colOff>
      <xdr:row>37</xdr:row>
      <xdr:rowOff>85725</xdr:rowOff>
    </xdr:to>
    <xdr:sp macro="" textlink="">
      <xdr:nvSpPr>
        <xdr:cNvPr id="12" name="角丸四角形 11"/>
        <xdr:cNvSpPr/>
      </xdr:nvSpPr>
      <xdr:spPr>
        <a:xfrm>
          <a:off x="3514724" y="6000750"/>
          <a:ext cx="1543051" cy="428625"/>
        </a:xfrm>
        <a:prstGeom prst="roundRect">
          <a:avLst/>
        </a:prstGeom>
        <a:solidFill>
          <a:schemeClr val="bg1"/>
        </a:solidFill>
        <a:ln w="254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/>
        <a:lstStyle/>
        <a:p>
          <a:pPr algn="l"/>
          <a:endParaRPr kumimoji="1" lang="en-US" altLang="ja-JP" sz="900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2</xdr:col>
      <xdr:colOff>85725</xdr:colOff>
      <xdr:row>44</xdr:row>
      <xdr:rowOff>0</xdr:rowOff>
    </xdr:from>
    <xdr:to>
      <xdr:col>11</xdr:col>
      <xdr:colOff>85725</xdr:colOff>
      <xdr:row>46</xdr:row>
      <xdr:rowOff>85725</xdr:rowOff>
    </xdr:to>
    <xdr:sp macro="" textlink="">
      <xdr:nvSpPr>
        <xdr:cNvPr id="13" name="角丸四角形 12"/>
        <xdr:cNvSpPr/>
      </xdr:nvSpPr>
      <xdr:spPr>
        <a:xfrm>
          <a:off x="428625" y="7543800"/>
          <a:ext cx="1543050" cy="428625"/>
        </a:xfrm>
        <a:prstGeom prst="roundRect">
          <a:avLst/>
        </a:prstGeom>
        <a:solidFill>
          <a:schemeClr val="bg1"/>
        </a:solidFill>
        <a:ln w="254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/>
        <a:lstStyle/>
        <a:p>
          <a:pPr algn="l"/>
          <a:endParaRPr kumimoji="1" lang="ja-JP" altLang="en-US" sz="900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27</xdr:col>
      <xdr:colOff>85726</xdr:colOff>
      <xdr:row>44</xdr:row>
      <xdr:rowOff>0</xdr:rowOff>
    </xdr:from>
    <xdr:to>
      <xdr:col>36</xdr:col>
      <xdr:colOff>85726</xdr:colOff>
      <xdr:row>46</xdr:row>
      <xdr:rowOff>85725</xdr:rowOff>
    </xdr:to>
    <xdr:sp macro="" textlink="">
      <xdr:nvSpPr>
        <xdr:cNvPr id="14" name="角丸四角形 13"/>
        <xdr:cNvSpPr/>
      </xdr:nvSpPr>
      <xdr:spPr>
        <a:xfrm>
          <a:off x="4714876" y="7543800"/>
          <a:ext cx="1543050" cy="428625"/>
        </a:xfrm>
        <a:prstGeom prst="roundRect">
          <a:avLst/>
        </a:prstGeom>
        <a:solidFill>
          <a:schemeClr val="bg1"/>
        </a:solidFill>
        <a:ln w="254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/>
        <a:lstStyle/>
        <a:p>
          <a:pPr algn="l"/>
          <a:endParaRPr kumimoji="1" lang="en-US" altLang="ja-JP" sz="900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7</xdr:col>
      <xdr:colOff>85726</xdr:colOff>
      <xdr:row>8</xdr:row>
      <xdr:rowOff>85725</xdr:rowOff>
    </xdr:from>
    <xdr:to>
      <xdr:col>9</xdr:col>
      <xdr:colOff>0</xdr:colOff>
      <xdr:row>11</xdr:row>
      <xdr:rowOff>85725</xdr:rowOff>
    </xdr:to>
    <xdr:cxnSp macro="">
      <xdr:nvCxnSpPr>
        <xdr:cNvPr id="16" name="直線矢印コネクタ 15"/>
        <xdr:cNvCxnSpPr>
          <a:stCxn id="2" idx="2"/>
        </xdr:cNvCxnSpPr>
      </xdr:nvCxnSpPr>
      <xdr:spPr>
        <a:xfrm flipH="1">
          <a:off x="1285876" y="1457325"/>
          <a:ext cx="257174" cy="514350"/>
        </a:xfrm>
        <a:prstGeom prst="straightConnector1">
          <a:avLst/>
        </a:prstGeom>
        <a:ln w="25400">
          <a:solidFill>
            <a:srgbClr val="FF0000"/>
          </a:solidFill>
          <a:tailEnd type="stealt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85726</xdr:colOff>
      <xdr:row>17</xdr:row>
      <xdr:rowOff>85725</xdr:rowOff>
    </xdr:from>
    <xdr:to>
      <xdr:col>14</xdr:col>
      <xdr:colOff>0</xdr:colOff>
      <xdr:row>20</xdr:row>
      <xdr:rowOff>85725</xdr:rowOff>
    </xdr:to>
    <xdr:cxnSp macro="">
      <xdr:nvCxnSpPr>
        <xdr:cNvPr id="17" name="直線矢印コネクタ 16"/>
        <xdr:cNvCxnSpPr>
          <a:stCxn id="3" idx="2"/>
        </xdr:cNvCxnSpPr>
      </xdr:nvCxnSpPr>
      <xdr:spPr>
        <a:xfrm flipH="1">
          <a:off x="2143126" y="3000375"/>
          <a:ext cx="257174" cy="514350"/>
        </a:xfrm>
        <a:prstGeom prst="straightConnector1">
          <a:avLst/>
        </a:prstGeom>
        <a:ln w="25400">
          <a:solidFill>
            <a:srgbClr val="FF0000"/>
          </a:solidFill>
          <a:tailEnd type="stealt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1</xdr:colOff>
      <xdr:row>17</xdr:row>
      <xdr:rowOff>85725</xdr:rowOff>
    </xdr:from>
    <xdr:to>
      <xdr:col>31</xdr:col>
      <xdr:colOff>85725</xdr:colOff>
      <xdr:row>20</xdr:row>
      <xdr:rowOff>85725</xdr:rowOff>
    </xdr:to>
    <xdr:cxnSp macro="">
      <xdr:nvCxnSpPr>
        <xdr:cNvPr id="18" name="直線矢印コネクタ 17"/>
        <xdr:cNvCxnSpPr>
          <a:stCxn id="4" idx="2"/>
        </xdr:cNvCxnSpPr>
      </xdr:nvCxnSpPr>
      <xdr:spPr>
        <a:xfrm flipH="1">
          <a:off x="5143501" y="3000375"/>
          <a:ext cx="257174" cy="514350"/>
        </a:xfrm>
        <a:prstGeom prst="straightConnector1">
          <a:avLst/>
        </a:prstGeom>
        <a:ln w="25400">
          <a:solidFill>
            <a:srgbClr val="FF0000"/>
          </a:solidFill>
          <a:tailEnd type="stealt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85726</xdr:colOff>
      <xdr:row>25</xdr:row>
      <xdr:rowOff>85725</xdr:rowOff>
    </xdr:from>
    <xdr:to>
      <xdr:col>6</xdr:col>
      <xdr:colOff>0</xdr:colOff>
      <xdr:row>31</xdr:row>
      <xdr:rowOff>85725</xdr:rowOff>
    </xdr:to>
    <xdr:cxnSp macro="">
      <xdr:nvCxnSpPr>
        <xdr:cNvPr id="19" name="直線矢印コネクタ 18"/>
        <xdr:cNvCxnSpPr>
          <a:stCxn id="5" idx="2"/>
        </xdr:cNvCxnSpPr>
      </xdr:nvCxnSpPr>
      <xdr:spPr>
        <a:xfrm flipH="1">
          <a:off x="771526" y="4371975"/>
          <a:ext cx="257174" cy="1028700"/>
        </a:xfrm>
        <a:prstGeom prst="straightConnector1">
          <a:avLst/>
        </a:prstGeom>
        <a:ln w="25400">
          <a:solidFill>
            <a:srgbClr val="FF0000"/>
          </a:solidFill>
          <a:tailEnd type="stealt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85726</xdr:colOff>
      <xdr:row>28</xdr:row>
      <xdr:rowOff>0</xdr:rowOff>
    </xdr:from>
    <xdr:to>
      <xdr:col>11</xdr:col>
      <xdr:colOff>0</xdr:colOff>
      <xdr:row>31</xdr:row>
      <xdr:rowOff>85725</xdr:rowOff>
    </xdr:to>
    <xdr:cxnSp macro="">
      <xdr:nvCxnSpPr>
        <xdr:cNvPr id="20" name="直線矢印コネクタ 19"/>
        <xdr:cNvCxnSpPr>
          <a:stCxn id="6" idx="2"/>
        </xdr:cNvCxnSpPr>
      </xdr:nvCxnSpPr>
      <xdr:spPr>
        <a:xfrm flipH="1">
          <a:off x="1628776" y="4800600"/>
          <a:ext cx="257174" cy="600075"/>
        </a:xfrm>
        <a:prstGeom prst="straightConnector1">
          <a:avLst/>
        </a:prstGeom>
        <a:ln w="25400">
          <a:solidFill>
            <a:srgbClr val="FF0000"/>
          </a:solidFill>
          <a:tailEnd type="stealt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2</xdr:colOff>
      <xdr:row>25</xdr:row>
      <xdr:rowOff>0</xdr:rowOff>
    </xdr:from>
    <xdr:to>
      <xdr:col>19</xdr:col>
      <xdr:colOff>0</xdr:colOff>
      <xdr:row>31</xdr:row>
      <xdr:rowOff>85725</xdr:rowOff>
    </xdr:to>
    <xdr:cxnSp macro="">
      <xdr:nvCxnSpPr>
        <xdr:cNvPr id="21" name="直線矢印コネクタ 20"/>
        <xdr:cNvCxnSpPr>
          <a:stCxn id="7" idx="2"/>
        </xdr:cNvCxnSpPr>
      </xdr:nvCxnSpPr>
      <xdr:spPr>
        <a:xfrm flipH="1">
          <a:off x="2400302" y="4286250"/>
          <a:ext cx="857248" cy="1114425"/>
        </a:xfrm>
        <a:prstGeom prst="straightConnector1">
          <a:avLst/>
        </a:prstGeom>
        <a:ln w="25400">
          <a:solidFill>
            <a:srgbClr val="FF0000"/>
          </a:solidFill>
          <a:tailEnd type="stealt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2</xdr:colOff>
      <xdr:row>25</xdr:row>
      <xdr:rowOff>0</xdr:rowOff>
    </xdr:from>
    <xdr:to>
      <xdr:col>19</xdr:col>
      <xdr:colOff>0</xdr:colOff>
      <xdr:row>31</xdr:row>
      <xdr:rowOff>85725</xdr:rowOff>
    </xdr:to>
    <xdr:cxnSp macro="">
      <xdr:nvCxnSpPr>
        <xdr:cNvPr id="22" name="直線矢印コネクタ 21"/>
        <xdr:cNvCxnSpPr>
          <a:stCxn id="7" idx="2"/>
        </xdr:cNvCxnSpPr>
      </xdr:nvCxnSpPr>
      <xdr:spPr>
        <a:xfrm flipH="1">
          <a:off x="3086102" y="4286250"/>
          <a:ext cx="171448" cy="1114425"/>
        </a:xfrm>
        <a:prstGeom prst="straightConnector1">
          <a:avLst/>
        </a:prstGeom>
        <a:ln w="25400">
          <a:solidFill>
            <a:srgbClr val="FF0000"/>
          </a:solidFill>
          <a:tailEnd type="stealt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2</xdr:colOff>
      <xdr:row>28</xdr:row>
      <xdr:rowOff>0</xdr:rowOff>
    </xdr:from>
    <xdr:to>
      <xdr:col>27</xdr:col>
      <xdr:colOff>0</xdr:colOff>
      <xdr:row>31</xdr:row>
      <xdr:rowOff>85725</xdr:rowOff>
    </xdr:to>
    <xdr:cxnSp macro="">
      <xdr:nvCxnSpPr>
        <xdr:cNvPr id="23" name="直線矢印コネクタ 22"/>
        <xdr:cNvCxnSpPr>
          <a:stCxn id="8" idx="2"/>
        </xdr:cNvCxnSpPr>
      </xdr:nvCxnSpPr>
      <xdr:spPr>
        <a:xfrm flipH="1">
          <a:off x="3771902" y="4800600"/>
          <a:ext cx="857248" cy="600075"/>
        </a:xfrm>
        <a:prstGeom prst="straightConnector1">
          <a:avLst/>
        </a:prstGeom>
        <a:ln w="25400">
          <a:solidFill>
            <a:srgbClr val="FF0000"/>
          </a:solidFill>
          <a:tailEnd type="stealt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2</xdr:colOff>
      <xdr:row>28</xdr:row>
      <xdr:rowOff>0</xdr:rowOff>
    </xdr:from>
    <xdr:to>
      <xdr:col>27</xdr:col>
      <xdr:colOff>0</xdr:colOff>
      <xdr:row>31</xdr:row>
      <xdr:rowOff>85725</xdr:rowOff>
    </xdr:to>
    <xdr:cxnSp macro="">
      <xdr:nvCxnSpPr>
        <xdr:cNvPr id="24" name="直線矢印コネクタ 23"/>
        <xdr:cNvCxnSpPr>
          <a:stCxn id="8" idx="2"/>
        </xdr:cNvCxnSpPr>
      </xdr:nvCxnSpPr>
      <xdr:spPr>
        <a:xfrm flipH="1">
          <a:off x="4457702" y="4800600"/>
          <a:ext cx="171448" cy="600075"/>
        </a:xfrm>
        <a:prstGeom prst="straightConnector1">
          <a:avLst/>
        </a:prstGeom>
        <a:ln w="25400">
          <a:solidFill>
            <a:srgbClr val="FF0000"/>
          </a:solidFill>
          <a:tailEnd type="stealt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0</xdr:colOff>
      <xdr:row>25</xdr:row>
      <xdr:rowOff>0</xdr:rowOff>
    </xdr:from>
    <xdr:to>
      <xdr:col>34</xdr:col>
      <xdr:colOff>85725</xdr:colOff>
      <xdr:row>31</xdr:row>
      <xdr:rowOff>85725</xdr:rowOff>
    </xdr:to>
    <xdr:cxnSp macro="">
      <xdr:nvCxnSpPr>
        <xdr:cNvPr id="25" name="直線矢印コネクタ 24"/>
        <xdr:cNvCxnSpPr>
          <a:stCxn id="9" idx="2"/>
        </xdr:cNvCxnSpPr>
      </xdr:nvCxnSpPr>
      <xdr:spPr>
        <a:xfrm>
          <a:off x="5486400" y="4286250"/>
          <a:ext cx="428625" cy="1114425"/>
        </a:xfrm>
        <a:prstGeom prst="straightConnector1">
          <a:avLst/>
        </a:prstGeom>
        <a:ln w="25400">
          <a:solidFill>
            <a:srgbClr val="FF0000"/>
          </a:solidFill>
          <a:tailEnd type="stealt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85726</xdr:colOff>
      <xdr:row>37</xdr:row>
      <xdr:rowOff>85725</xdr:rowOff>
    </xdr:from>
    <xdr:to>
      <xdr:col>6</xdr:col>
      <xdr:colOff>0</xdr:colOff>
      <xdr:row>40</xdr:row>
      <xdr:rowOff>85725</xdr:rowOff>
    </xdr:to>
    <xdr:cxnSp macro="">
      <xdr:nvCxnSpPr>
        <xdr:cNvPr id="26" name="直線矢印コネクタ 25"/>
        <xdr:cNvCxnSpPr>
          <a:stCxn id="10" idx="2"/>
        </xdr:cNvCxnSpPr>
      </xdr:nvCxnSpPr>
      <xdr:spPr>
        <a:xfrm flipH="1">
          <a:off x="771526" y="6429375"/>
          <a:ext cx="257174" cy="514350"/>
        </a:xfrm>
        <a:prstGeom prst="straightConnector1">
          <a:avLst/>
        </a:prstGeom>
        <a:ln w="25400">
          <a:solidFill>
            <a:srgbClr val="FF0000"/>
          </a:solidFill>
          <a:tailEnd type="stealt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85729</xdr:colOff>
      <xdr:row>37</xdr:row>
      <xdr:rowOff>85725</xdr:rowOff>
    </xdr:from>
    <xdr:to>
      <xdr:col>15</xdr:col>
      <xdr:colOff>85725</xdr:colOff>
      <xdr:row>40</xdr:row>
      <xdr:rowOff>85725</xdr:rowOff>
    </xdr:to>
    <xdr:cxnSp macro="">
      <xdr:nvCxnSpPr>
        <xdr:cNvPr id="27" name="直線矢印コネクタ 26"/>
        <xdr:cNvCxnSpPr>
          <a:stCxn id="11" idx="2"/>
        </xdr:cNvCxnSpPr>
      </xdr:nvCxnSpPr>
      <xdr:spPr>
        <a:xfrm flipH="1">
          <a:off x="1628779" y="6429375"/>
          <a:ext cx="1028696" cy="514350"/>
        </a:xfrm>
        <a:prstGeom prst="straightConnector1">
          <a:avLst/>
        </a:prstGeom>
        <a:ln w="25400">
          <a:solidFill>
            <a:srgbClr val="FF0000"/>
          </a:solidFill>
          <a:tailEnd type="stealt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85726</xdr:colOff>
      <xdr:row>37</xdr:row>
      <xdr:rowOff>85725</xdr:rowOff>
    </xdr:from>
    <xdr:to>
      <xdr:col>25</xdr:col>
      <xdr:colOff>0</xdr:colOff>
      <xdr:row>40</xdr:row>
      <xdr:rowOff>85725</xdr:rowOff>
    </xdr:to>
    <xdr:cxnSp macro="">
      <xdr:nvCxnSpPr>
        <xdr:cNvPr id="66" name="直線矢印コネクタ 65"/>
        <xdr:cNvCxnSpPr>
          <a:stCxn id="12" idx="2"/>
        </xdr:cNvCxnSpPr>
      </xdr:nvCxnSpPr>
      <xdr:spPr>
        <a:xfrm flipH="1">
          <a:off x="3000376" y="6429375"/>
          <a:ext cx="1285874" cy="514350"/>
        </a:xfrm>
        <a:prstGeom prst="straightConnector1">
          <a:avLst/>
        </a:prstGeom>
        <a:ln w="25400">
          <a:solidFill>
            <a:srgbClr val="FF0000"/>
          </a:solidFill>
          <a:tailEnd type="stealt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85726</xdr:colOff>
      <xdr:row>46</xdr:row>
      <xdr:rowOff>85725</xdr:rowOff>
    </xdr:from>
    <xdr:to>
      <xdr:col>7</xdr:col>
      <xdr:colOff>0</xdr:colOff>
      <xdr:row>49</xdr:row>
      <xdr:rowOff>85725</xdr:rowOff>
    </xdr:to>
    <xdr:cxnSp macro="">
      <xdr:nvCxnSpPr>
        <xdr:cNvPr id="67" name="直線矢印コネクタ 66"/>
        <xdr:cNvCxnSpPr>
          <a:stCxn id="13" idx="2"/>
        </xdr:cNvCxnSpPr>
      </xdr:nvCxnSpPr>
      <xdr:spPr>
        <a:xfrm flipH="1">
          <a:off x="942976" y="7972425"/>
          <a:ext cx="257174" cy="514350"/>
        </a:xfrm>
        <a:prstGeom prst="straightConnector1">
          <a:avLst/>
        </a:prstGeom>
        <a:ln w="25400">
          <a:solidFill>
            <a:srgbClr val="FF0000"/>
          </a:solidFill>
          <a:tailEnd type="stealt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1</xdr:colOff>
      <xdr:row>46</xdr:row>
      <xdr:rowOff>85725</xdr:rowOff>
    </xdr:from>
    <xdr:to>
      <xdr:col>33</xdr:col>
      <xdr:colOff>85725</xdr:colOff>
      <xdr:row>49</xdr:row>
      <xdr:rowOff>85725</xdr:rowOff>
    </xdr:to>
    <xdr:cxnSp macro="">
      <xdr:nvCxnSpPr>
        <xdr:cNvPr id="68" name="直線矢印コネクタ 67"/>
        <xdr:cNvCxnSpPr>
          <a:stCxn id="14" idx="2"/>
        </xdr:cNvCxnSpPr>
      </xdr:nvCxnSpPr>
      <xdr:spPr>
        <a:xfrm>
          <a:off x="5486401" y="7972425"/>
          <a:ext cx="257174" cy="514350"/>
        </a:xfrm>
        <a:prstGeom prst="straightConnector1">
          <a:avLst/>
        </a:prstGeom>
        <a:ln w="25400">
          <a:solidFill>
            <a:srgbClr val="FF0000"/>
          </a:solidFill>
          <a:tailEnd type="stealt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7</xdr:row>
      <xdr:rowOff>0</xdr:rowOff>
    </xdr:from>
    <xdr:to>
      <xdr:col>13</xdr:col>
      <xdr:colOff>85725</xdr:colOff>
      <xdr:row>8</xdr:row>
      <xdr:rowOff>85725</xdr:rowOff>
    </xdr:to>
    <xdr:sp macro="" textlink="">
      <xdr:nvSpPr>
        <xdr:cNvPr id="15" name="正方形/長方形 14"/>
        <xdr:cNvSpPr/>
      </xdr:nvSpPr>
      <xdr:spPr>
        <a:xfrm>
          <a:off x="857250" y="1200150"/>
          <a:ext cx="1457325" cy="2571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/>
        <a:lstStyle/>
        <a:p>
          <a:pPr algn="l"/>
          <a:r>
            <a:rPr kumimoji="1" lang="ja-JP" altLang="en-US" sz="900">
              <a:solidFill>
                <a:srgbClr val="008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作成日を記入</a:t>
          </a:r>
        </a:p>
      </xdr:txBody>
    </xdr:sp>
    <xdr:clientData/>
  </xdr:twoCellAnchor>
  <xdr:twoCellAnchor>
    <xdr:from>
      <xdr:col>10</xdr:col>
      <xdr:colOff>0</xdr:colOff>
      <xdr:row>16</xdr:row>
      <xdr:rowOff>0</xdr:rowOff>
    </xdr:from>
    <xdr:to>
      <xdr:col>18</xdr:col>
      <xdr:colOff>85725</xdr:colOff>
      <xdr:row>17</xdr:row>
      <xdr:rowOff>85725</xdr:rowOff>
    </xdr:to>
    <xdr:sp macro="" textlink="">
      <xdr:nvSpPr>
        <xdr:cNvPr id="46" name="正方形/長方形 45"/>
        <xdr:cNvSpPr/>
      </xdr:nvSpPr>
      <xdr:spPr>
        <a:xfrm>
          <a:off x="1714500" y="2743200"/>
          <a:ext cx="1457325" cy="257175"/>
        </a:xfrm>
        <a:prstGeom prst="rect">
          <a:avLst/>
        </a:prstGeom>
        <a:noFill/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lIns="36000" tIns="36000" rIns="36000" bIns="36000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 smtClean="0">
              <a:ln>
                <a:noFill/>
              </a:ln>
              <a:solidFill>
                <a:srgbClr val="008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設置者の住所を記入</a:t>
          </a:r>
        </a:p>
      </xdr:txBody>
    </xdr:sp>
    <xdr:clientData/>
  </xdr:twoCellAnchor>
  <xdr:twoCellAnchor>
    <xdr:from>
      <xdr:col>27</xdr:col>
      <xdr:colOff>85726</xdr:colOff>
      <xdr:row>16</xdr:row>
      <xdr:rowOff>0</xdr:rowOff>
    </xdr:from>
    <xdr:to>
      <xdr:col>36</xdr:col>
      <xdr:colOff>0</xdr:colOff>
      <xdr:row>17</xdr:row>
      <xdr:rowOff>85725</xdr:rowOff>
    </xdr:to>
    <xdr:sp macro="" textlink="">
      <xdr:nvSpPr>
        <xdr:cNvPr id="47" name="正方形/長方形 46"/>
        <xdr:cNvSpPr/>
      </xdr:nvSpPr>
      <xdr:spPr>
        <a:xfrm>
          <a:off x="4714876" y="2743200"/>
          <a:ext cx="1457324" cy="257175"/>
        </a:xfrm>
        <a:prstGeom prst="rect">
          <a:avLst/>
        </a:prstGeom>
        <a:noFill/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lIns="36000" tIns="36000" rIns="36000" bIns="36000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 smtClean="0">
              <a:ln>
                <a:noFill/>
              </a:ln>
              <a:solidFill>
                <a:srgbClr val="008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設置者の氏名を記入</a:t>
          </a:r>
        </a:p>
      </xdr:txBody>
    </xdr:sp>
    <xdr:clientData/>
  </xdr:twoCellAnchor>
  <xdr:twoCellAnchor>
    <xdr:from>
      <xdr:col>2</xdr:col>
      <xdr:colOff>0</xdr:colOff>
      <xdr:row>22</xdr:row>
      <xdr:rowOff>0</xdr:rowOff>
    </xdr:from>
    <xdr:to>
      <xdr:col>10</xdr:col>
      <xdr:colOff>85725</xdr:colOff>
      <xdr:row>25</xdr:row>
      <xdr:rowOff>85725</xdr:rowOff>
    </xdr:to>
    <xdr:sp macro="" textlink="">
      <xdr:nvSpPr>
        <xdr:cNvPr id="48" name="正方形/長方形 47"/>
        <xdr:cNvSpPr/>
      </xdr:nvSpPr>
      <xdr:spPr>
        <a:xfrm>
          <a:off x="342900" y="3771900"/>
          <a:ext cx="1457325" cy="600075"/>
        </a:xfrm>
        <a:prstGeom prst="rect">
          <a:avLst/>
        </a:prstGeom>
        <a:noFill/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lIns="36000" tIns="36000" rIns="36000" bIns="36000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 smtClean="0">
              <a:ln>
                <a:noFill/>
              </a:ln>
              <a:solidFill>
                <a:srgbClr val="008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「新築住宅」「既存住宅</a:t>
          </a:r>
          <a:r>
            <a:rPr kumimoji="1" lang="en-US" altLang="ja-JP" sz="900" b="0" i="0" u="none" strike="noStrike" kern="0" cap="none" spc="0" normalizeH="0" baseline="0" noProof="0" smtClean="0">
              <a:ln>
                <a:noFill/>
              </a:ln>
              <a:solidFill>
                <a:srgbClr val="008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〔</a:t>
          </a:r>
          <a:r>
            <a:rPr kumimoji="1" lang="ja-JP" altLang="en-US" sz="900" b="0" i="0" u="none" strike="noStrike" kern="0" cap="none" spc="0" normalizeH="0" baseline="0" noProof="0" smtClean="0">
              <a:ln>
                <a:noFill/>
              </a:ln>
              <a:solidFill>
                <a:srgbClr val="008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転住</a:t>
          </a:r>
          <a:r>
            <a:rPr kumimoji="1" lang="en-US" altLang="ja-JP" sz="900" b="0" i="0" u="none" strike="noStrike" kern="0" cap="none" spc="0" normalizeH="0" baseline="0" noProof="0" smtClean="0">
              <a:ln>
                <a:noFill/>
              </a:ln>
              <a:solidFill>
                <a:srgbClr val="008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〕</a:t>
          </a:r>
          <a:r>
            <a:rPr kumimoji="1" lang="ja-JP" altLang="en-US" sz="900" b="0" i="0" u="none" strike="noStrike" kern="0" cap="none" spc="0" normalizeH="0" baseline="0" noProof="0" smtClean="0">
              <a:ln>
                <a:noFill/>
              </a:ln>
              <a:solidFill>
                <a:srgbClr val="008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」「既存住宅</a:t>
          </a:r>
          <a:r>
            <a:rPr kumimoji="1" lang="en-US" altLang="ja-JP" sz="900" b="0" i="0" u="none" strike="noStrike" kern="0" cap="none" spc="0" normalizeH="0" baseline="0" noProof="0" smtClean="0">
              <a:ln>
                <a:noFill/>
              </a:ln>
              <a:solidFill>
                <a:srgbClr val="008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〔</a:t>
          </a:r>
          <a:r>
            <a:rPr kumimoji="1" lang="ja-JP" altLang="en-US" sz="900" b="0" i="0" u="none" strike="noStrike" kern="0" cap="none" spc="0" normalizeH="0" baseline="0" noProof="0" smtClean="0">
              <a:ln>
                <a:noFill/>
              </a:ln>
              <a:solidFill>
                <a:srgbClr val="008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現住</a:t>
          </a:r>
          <a:r>
            <a:rPr kumimoji="1" lang="en-US" altLang="ja-JP" sz="900" b="0" i="0" u="none" strike="noStrike" kern="0" cap="none" spc="0" normalizeH="0" baseline="0" noProof="0" smtClean="0">
              <a:ln>
                <a:noFill/>
              </a:ln>
              <a:solidFill>
                <a:srgbClr val="008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〕</a:t>
          </a:r>
          <a:r>
            <a:rPr kumimoji="1" lang="ja-JP" altLang="en-US" sz="900" b="0" i="0" u="none" strike="noStrike" kern="0" cap="none" spc="0" normalizeH="0" baseline="0" noProof="0" smtClean="0">
              <a:ln>
                <a:noFill/>
              </a:ln>
              <a:solidFill>
                <a:srgbClr val="008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」のいずれかを選択</a:t>
          </a:r>
        </a:p>
      </xdr:txBody>
    </xdr:sp>
    <xdr:clientData/>
  </xdr:twoCellAnchor>
  <xdr:twoCellAnchor>
    <xdr:from>
      <xdr:col>7</xdr:col>
      <xdr:colOff>0</xdr:colOff>
      <xdr:row>26</xdr:row>
      <xdr:rowOff>85725</xdr:rowOff>
    </xdr:from>
    <xdr:to>
      <xdr:col>14</xdr:col>
      <xdr:colOff>171449</xdr:colOff>
      <xdr:row>28</xdr:row>
      <xdr:rowOff>0</xdr:rowOff>
    </xdr:to>
    <xdr:sp macro="" textlink="">
      <xdr:nvSpPr>
        <xdr:cNvPr id="49" name="正方形/長方形 48"/>
        <xdr:cNvSpPr/>
      </xdr:nvSpPr>
      <xdr:spPr>
        <a:xfrm>
          <a:off x="1200150" y="4543425"/>
          <a:ext cx="1371599" cy="257175"/>
        </a:xfrm>
        <a:prstGeom prst="rect">
          <a:avLst/>
        </a:prstGeom>
        <a:noFill/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lIns="36000" tIns="36000" rIns="36000" bIns="36000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 smtClean="0">
              <a:ln>
                <a:noFill/>
              </a:ln>
              <a:solidFill>
                <a:srgbClr val="008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「延べ面積」を記入</a:t>
          </a:r>
        </a:p>
      </xdr:txBody>
    </xdr:sp>
    <xdr:clientData/>
  </xdr:twoCellAnchor>
  <xdr:twoCellAnchor>
    <xdr:from>
      <xdr:col>15</xdr:col>
      <xdr:colOff>0</xdr:colOff>
      <xdr:row>22</xdr:row>
      <xdr:rowOff>85725</xdr:rowOff>
    </xdr:from>
    <xdr:to>
      <xdr:col>23</xdr:col>
      <xdr:colOff>85725</xdr:colOff>
      <xdr:row>25</xdr:row>
      <xdr:rowOff>0</xdr:rowOff>
    </xdr:to>
    <xdr:sp macro="" textlink="">
      <xdr:nvSpPr>
        <xdr:cNvPr id="50" name="正方形/長方形 49"/>
        <xdr:cNvSpPr/>
      </xdr:nvSpPr>
      <xdr:spPr>
        <a:xfrm>
          <a:off x="2571750" y="3857625"/>
          <a:ext cx="1457325" cy="428625"/>
        </a:xfrm>
        <a:prstGeom prst="rect">
          <a:avLst/>
        </a:prstGeom>
        <a:noFill/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lIns="36000" tIns="36000" rIns="36000" bIns="36000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 smtClean="0">
              <a:ln>
                <a:noFill/>
              </a:ln>
              <a:solidFill>
                <a:srgbClr val="008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「浴室」と「台所」の箇所数を記入</a:t>
          </a:r>
        </a:p>
      </xdr:txBody>
    </xdr:sp>
    <xdr:clientData/>
  </xdr:twoCellAnchor>
  <xdr:twoCellAnchor>
    <xdr:from>
      <xdr:col>23</xdr:col>
      <xdr:colOff>0</xdr:colOff>
      <xdr:row>25</xdr:row>
      <xdr:rowOff>85725</xdr:rowOff>
    </xdr:from>
    <xdr:to>
      <xdr:col>31</xdr:col>
      <xdr:colOff>85725</xdr:colOff>
      <xdr:row>28</xdr:row>
      <xdr:rowOff>0</xdr:rowOff>
    </xdr:to>
    <xdr:sp macro="" textlink="">
      <xdr:nvSpPr>
        <xdr:cNvPr id="51" name="正方形/長方形 50"/>
        <xdr:cNvSpPr/>
      </xdr:nvSpPr>
      <xdr:spPr>
        <a:xfrm>
          <a:off x="3943350" y="4371975"/>
          <a:ext cx="1457325" cy="428625"/>
        </a:xfrm>
        <a:prstGeom prst="rect">
          <a:avLst/>
        </a:prstGeom>
        <a:noFill/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lIns="36000" tIns="36000" rIns="36000" bIns="36000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 smtClean="0">
              <a:ln>
                <a:noFill/>
              </a:ln>
              <a:solidFill>
                <a:srgbClr val="008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「現在の居住人数」と「将来の増加人数」を記入</a:t>
          </a:r>
        </a:p>
      </xdr:txBody>
    </xdr:sp>
    <xdr:clientData/>
  </xdr:twoCellAnchor>
  <xdr:twoCellAnchor>
    <xdr:from>
      <xdr:col>27</xdr:col>
      <xdr:colOff>171449</xdr:colOff>
      <xdr:row>22</xdr:row>
      <xdr:rowOff>85725</xdr:rowOff>
    </xdr:from>
    <xdr:to>
      <xdr:col>36</xdr:col>
      <xdr:colOff>85724</xdr:colOff>
      <xdr:row>25</xdr:row>
      <xdr:rowOff>0</xdr:rowOff>
    </xdr:to>
    <xdr:sp macro="" textlink="">
      <xdr:nvSpPr>
        <xdr:cNvPr id="52" name="正方形/長方形 51"/>
        <xdr:cNvSpPr/>
      </xdr:nvSpPr>
      <xdr:spPr>
        <a:xfrm>
          <a:off x="4800599" y="3857625"/>
          <a:ext cx="1457325" cy="428625"/>
        </a:xfrm>
        <a:prstGeom prst="rect">
          <a:avLst/>
        </a:prstGeom>
        <a:noFill/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lIns="36000" tIns="36000" rIns="36000" bIns="36000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 smtClean="0">
              <a:ln>
                <a:noFill/>
              </a:ln>
              <a:solidFill>
                <a:srgbClr val="008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「使用あり」「使用なし」のどちらかを選択</a:t>
          </a:r>
        </a:p>
      </xdr:txBody>
    </xdr:sp>
    <xdr:clientData/>
  </xdr:twoCellAnchor>
  <xdr:twoCellAnchor>
    <xdr:from>
      <xdr:col>1</xdr:col>
      <xdr:colOff>171449</xdr:colOff>
      <xdr:row>35</xdr:row>
      <xdr:rowOff>0</xdr:rowOff>
    </xdr:from>
    <xdr:to>
      <xdr:col>10</xdr:col>
      <xdr:colOff>85724</xdr:colOff>
      <xdr:row>37</xdr:row>
      <xdr:rowOff>85725</xdr:rowOff>
    </xdr:to>
    <xdr:sp macro="" textlink="">
      <xdr:nvSpPr>
        <xdr:cNvPr id="53" name="正方形/長方形 52"/>
        <xdr:cNvSpPr/>
      </xdr:nvSpPr>
      <xdr:spPr>
        <a:xfrm>
          <a:off x="342899" y="6000750"/>
          <a:ext cx="1457325" cy="428625"/>
        </a:xfrm>
        <a:prstGeom prst="rect">
          <a:avLst/>
        </a:prstGeom>
        <a:noFill/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lIns="36000" tIns="36000" rIns="36000" bIns="36000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 smtClean="0">
              <a:ln>
                <a:noFill/>
              </a:ln>
              <a:solidFill>
                <a:srgbClr val="008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「新設」「更新」のどちらかを選択</a:t>
          </a:r>
        </a:p>
      </xdr:txBody>
    </xdr:sp>
    <xdr:clientData/>
  </xdr:twoCellAnchor>
  <xdr:twoCellAnchor>
    <xdr:from>
      <xdr:col>11</xdr:col>
      <xdr:colOff>85724</xdr:colOff>
      <xdr:row>35</xdr:row>
      <xdr:rowOff>0</xdr:rowOff>
    </xdr:from>
    <xdr:to>
      <xdr:col>19</xdr:col>
      <xdr:colOff>171449</xdr:colOff>
      <xdr:row>37</xdr:row>
      <xdr:rowOff>85725</xdr:rowOff>
    </xdr:to>
    <xdr:sp macro="" textlink="">
      <xdr:nvSpPr>
        <xdr:cNvPr id="54" name="正方形/長方形 53"/>
        <xdr:cNvSpPr/>
      </xdr:nvSpPr>
      <xdr:spPr>
        <a:xfrm>
          <a:off x="1971674" y="6000750"/>
          <a:ext cx="1457325" cy="428625"/>
        </a:xfrm>
        <a:prstGeom prst="rect">
          <a:avLst/>
        </a:prstGeom>
        <a:noFill/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lIns="36000" tIns="36000" rIns="36000" bIns="36000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 smtClean="0">
              <a:ln>
                <a:noFill/>
              </a:ln>
              <a:solidFill>
                <a:srgbClr val="008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過去１年間の「日平均水道使用量」を記入</a:t>
          </a:r>
        </a:p>
      </xdr:txBody>
    </xdr:sp>
    <xdr:clientData/>
  </xdr:twoCellAnchor>
  <xdr:twoCellAnchor>
    <xdr:from>
      <xdr:col>20</xdr:col>
      <xdr:colOff>171449</xdr:colOff>
      <xdr:row>35</xdr:row>
      <xdr:rowOff>0</xdr:rowOff>
    </xdr:from>
    <xdr:to>
      <xdr:col>29</xdr:col>
      <xdr:colOff>85724</xdr:colOff>
      <xdr:row>37</xdr:row>
      <xdr:rowOff>85725</xdr:rowOff>
    </xdr:to>
    <xdr:sp macro="" textlink="">
      <xdr:nvSpPr>
        <xdr:cNvPr id="55" name="正方形/長方形 54"/>
        <xdr:cNvSpPr/>
      </xdr:nvSpPr>
      <xdr:spPr>
        <a:xfrm>
          <a:off x="3600449" y="6000750"/>
          <a:ext cx="1457325" cy="428625"/>
        </a:xfrm>
        <a:prstGeom prst="rect">
          <a:avLst/>
        </a:prstGeom>
        <a:noFill/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lIns="36000" tIns="36000" rIns="36000" bIns="36000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 smtClean="0">
              <a:ln>
                <a:noFill/>
              </a:ln>
              <a:solidFill>
                <a:srgbClr val="008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「適正」「不適正」のどちらかを選択</a:t>
          </a:r>
        </a:p>
      </xdr:txBody>
    </xdr:sp>
    <xdr:clientData/>
  </xdr:twoCellAnchor>
  <xdr:twoCellAnchor>
    <xdr:from>
      <xdr:col>2</xdr:col>
      <xdr:colOff>171449</xdr:colOff>
      <xdr:row>44</xdr:row>
      <xdr:rowOff>0</xdr:rowOff>
    </xdr:from>
    <xdr:to>
      <xdr:col>11</xdr:col>
      <xdr:colOff>85724</xdr:colOff>
      <xdr:row>46</xdr:row>
      <xdr:rowOff>85725</xdr:rowOff>
    </xdr:to>
    <xdr:sp macro="" textlink="">
      <xdr:nvSpPr>
        <xdr:cNvPr id="56" name="正方形/長方形 55"/>
        <xdr:cNvSpPr/>
      </xdr:nvSpPr>
      <xdr:spPr>
        <a:xfrm>
          <a:off x="514349" y="7543800"/>
          <a:ext cx="1457325" cy="428625"/>
        </a:xfrm>
        <a:prstGeom prst="rect">
          <a:avLst/>
        </a:prstGeom>
        <a:noFill/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lIns="36000" tIns="36000" rIns="36000" bIns="36000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 smtClean="0">
              <a:ln>
                <a:noFill/>
              </a:ln>
              <a:solidFill>
                <a:srgbClr val="008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「浄化槽規模判定」の結果</a:t>
          </a:r>
          <a:endParaRPr kumimoji="1" lang="en-US" altLang="ja-JP" sz="900" b="0" i="0" u="none" strike="noStrike" kern="0" cap="none" spc="0" normalizeH="0" baseline="0" noProof="0" smtClean="0">
            <a:ln>
              <a:noFill/>
            </a:ln>
            <a:solidFill>
              <a:srgbClr val="008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 smtClean="0">
              <a:ln>
                <a:noFill/>
              </a:ln>
              <a:solidFill>
                <a:srgbClr val="0070C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［ただし書要件の対象外］</a:t>
          </a:r>
        </a:p>
      </xdr:txBody>
    </xdr:sp>
    <xdr:clientData/>
  </xdr:twoCellAnchor>
  <xdr:twoCellAnchor>
    <xdr:from>
      <xdr:col>28</xdr:col>
      <xdr:colOff>0</xdr:colOff>
      <xdr:row>44</xdr:row>
      <xdr:rowOff>0</xdr:rowOff>
    </xdr:from>
    <xdr:to>
      <xdr:col>36</xdr:col>
      <xdr:colOff>85724</xdr:colOff>
      <xdr:row>46</xdr:row>
      <xdr:rowOff>85724</xdr:rowOff>
    </xdr:to>
    <xdr:sp macro="" textlink="">
      <xdr:nvSpPr>
        <xdr:cNvPr id="57" name="正方形/長方形 56"/>
        <xdr:cNvSpPr/>
      </xdr:nvSpPr>
      <xdr:spPr>
        <a:xfrm>
          <a:off x="4800600" y="7543800"/>
          <a:ext cx="1457324" cy="428624"/>
        </a:xfrm>
        <a:prstGeom prst="rect">
          <a:avLst/>
        </a:prstGeom>
        <a:noFill/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lIns="36000" tIns="36000" rIns="36000" bIns="36000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 smtClean="0">
              <a:ln>
                <a:noFill/>
              </a:ln>
              <a:solidFill>
                <a:srgbClr val="008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「設置する浄化槽」を選択</a:t>
          </a:r>
          <a:endParaRPr kumimoji="1" lang="en-US" altLang="ja-JP" sz="900" b="0" i="0" u="none" strike="noStrike" kern="0" cap="none" spc="0" normalizeH="0" baseline="0" noProof="0" smtClean="0">
            <a:ln>
              <a:noFill/>
            </a:ln>
            <a:solidFill>
              <a:srgbClr val="008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 smtClean="0">
              <a:ln>
                <a:noFill/>
              </a:ln>
              <a:solidFill>
                <a:srgbClr val="0070C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［ただし書要件の対象］</a:t>
          </a:r>
        </a:p>
      </xdr:txBody>
    </xdr:sp>
    <xdr:clientData/>
  </xdr:twoCellAnchor>
  <xdr:twoCellAnchor>
    <xdr:from>
      <xdr:col>22</xdr:col>
      <xdr:colOff>0</xdr:colOff>
      <xdr:row>7</xdr:row>
      <xdr:rowOff>0</xdr:rowOff>
    </xdr:from>
    <xdr:to>
      <xdr:col>36</xdr:col>
      <xdr:colOff>0</xdr:colOff>
      <xdr:row>12</xdr:row>
      <xdr:rowOff>0</xdr:rowOff>
    </xdr:to>
    <xdr:sp macro="" textlink="">
      <xdr:nvSpPr>
        <xdr:cNvPr id="43" name="角丸四角形 42"/>
        <xdr:cNvSpPr/>
      </xdr:nvSpPr>
      <xdr:spPr>
        <a:xfrm>
          <a:off x="3771900" y="1200150"/>
          <a:ext cx="2400300" cy="857250"/>
        </a:xfrm>
        <a:prstGeom prst="roundRect">
          <a:avLst/>
        </a:prstGeom>
        <a:solidFill>
          <a:schemeClr val="accent6">
            <a:lumMod val="20000"/>
            <a:lumOff val="80000"/>
          </a:schemeClr>
        </a:solidFill>
        <a:ln w="63500" cmpd="thickThin">
          <a:solidFill>
            <a:srgbClr val="008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108000" tIns="108000" rIns="108000" bIns="108000" rtlCol="0" anchor="ctr"/>
        <a:lstStyle/>
        <a:p>
          <a:pPr algn="l"/>
          <a:r>
            <a:rPr kumimoji="1" lang="ja-JP" altLang="en-US" sz="12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入力した内容により、不要となる項目は自動で消去されます。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B2:AK51"/>
  <sheetViews>
    <sheetView showGridLines="0" tabSelected="1" zoomScaleNormal="100" workbookViewId="0"/>
  </sheetViews>
  <sheetFormatPr defaultColWidth="2.25" defaultRowHeight="13.5" customHeight="1" x14ac:dyDescent="0.4"/>
  <cols>
    <col min="1" max="16384" width="2.25" style="20"/>
  </cols>
  <sheetData>
    <row r="2" spans="2:37" ht="13.5" customHeight="1" x14ac:dyDescent="0.4">
      <c r="B2" s="44" t="s">
        <v>26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44"/>
      <c r="AJ2" s="44"/>
      <c r="AK2" s="44"/>
    </row>
    <row r="3" spans="2:37" ht="13.5" customHeight="1" x14ac:dyDescent="0.4"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44"/>
      <c r="AJ3" s="44"/>
      <c r="AK3" s="44"/>
    </row>
    <row r="4" spans="2:37" ht="13.5" customHeight="1" x14ac:dyDescent="0.4"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  <c r="AF4" s="44"/>
      <c r="AG4" s="44"/>
      <c r="AH4" s="44"/>
      <c r="AI4" s="44"/>
      <c r="AJ4" s="44"/>
      <c r="AK4" s="44"/>
    </row>
    <row r="7" spans="2:37" ht="13.5" customHeight="1" x14ac:dyDescent="0.4">
      <c r="B7" s="45" t="s">
        <v>27</v>
      </c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  <c r="AE7" s="45"/>
      <c r="AF7" s="45"/>
      <c r="AG7" s="45"/>
      <c r="AH7" s="45"/>
      <c r="AI7" s="45"/>
      <c r="AJ7" s="45"/>
      <c r="AK7" s="45"/>
    </row>
    <row r="8" spans="2:37" ht="13.5" customHeight="1" x14ac:dyDescent="0.4">
      <c r="B8" s="45"/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5"/>
      <c r="AI8" s="45"/>
      <c r="AJ8" s="45"/>
      <c r="AK8" s="45"/>
    </row>
    <row r="10" spans="2:37" ht="13.5" customHeight="1" x14ac:dyDescent="0.4">
      <c r="C10" s="46" t="s">
        <v>32</v>
      </c>
      <c r="D10" s="46"/>
      <c r="E10" s="46"/>
      <c r="F10" s="46"/>
      <c r="G10" s="46"/>
      <c r="H10" s="46"/>
      <c r="I10" s="46"/>
      <c r="J10" s="46"/>
      <c r="K10" s="46"/>
      <c r="L10" s="46"/>
      <c r="M10" s="46"/>
    </row>
    <row r="11" spans="2:37" ht="13.5" customHeight="1" x14ac:dyDescent="0.4"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</row>
    <row r="12" spans="2:37" ht="13.5" customHeight="1" x14ac:dyDescent="0.4">
      <c r="C12" s="47" t="s">
        <v>33</v>
      </c>
      <c r="D12" s="48"/>
      <c r="E12" s="51"/>
      <c r="F12" s="51"/>
      <c r="G12" s="53" t="s">
        <v>35</v>
      </c>
      <c r="H12" s="51"/>
      <c r="I12" s="51"/>
      <c r="J12" s="53" t="s">
        <v>34</v>
      </c>
      <c r="K12" s="51"/>
      <c r="L12" s="51"/>
      <c r="M12" s="55" t="s">
        <v>36</v>
      </c>
    </row>
    <row r="13" spans="2:37" ht="13.5" customHeight="1" x14ac:dyDescent="0.4">
      <c r="C13" s="49"/>
      <c r="D13" s="50"/>
      <c r="E13" s="52"/>
      <c r="F13" s="52"/>
      <c r="G13" s="54"/>
      <c r="H13" s="52"/>
      <c r="I13" s="52"/>
      <c r="J13" s="54"/>
      <c r="K13" s="52"/>
      <c r="L13" s="52"/>
      <c r="M13" s="56"/>
    </row>
    <row r="16" spans="2:37" ht="13.5" customHeight="1" x14ac:dyDescent="0.4">
      <c r="B16" s="45" t="s">
        <v>28</v>
      </c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5"/>
      <c r="AA16" s="45"/>
      <c r="AB16" s="45"/>
      <c r="AC16" s="45"/>
      <c r="AD16" s="45"/>
      <c r="AE16" s="45"/>
      <c r="AF16" s="45"/>
      <c r="AG16" s="45"/>
      <c r="AH16" s="45"/>
      <c r="AI16" s="45"/>
      <c r="AJ16" s="45"/>
      <c r="AK16" s="45"/>
    </row>
    <row r="17" spans="2:37" ht="13.5" customHeight="1" x14ac:dyDescent="0.4">
      <c r="B17" s="45"/>
      <c r="C17" s="45"/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45"/>
      <c r="T17" s="45"/>
      <c r="U17" s="45"/>
      <c r="V17" s="45"/>
      <c r="W17" s="45"/>
      <c r="X17" s="45"/>
      <c r="Y17" s="45"/>
      <c r="Z17" s="45"/>
      <c r="AA17" s="45"/>
      <c r="AB17" s="45"/>
      <c r="AC17" s="45"/>
      <c r="AD17" s="45"/>
      <c r="AE17" s="45"/>
      <c r="AF17" s="45"/>
      <c r="AG17" s="45"/>
      <c r="AH17" s="45"/>
      <c r="AI17" s="45"/>
      <c r="AJ17" s="45"/>
      <c r="AK17" s="45"/>
    </row>
    <row r="19" spans="2:37" ht="13.5" customHeight="1" x14ac:dyDescent="0.4">
      <c r="C19" s="57" t="s">
        <v>37</v>
      </c>
      <c r="D19" s="57"/>
      <c r="E19" s="57"/>
      <c r="F19" s="57"/>
      <c r="G19" s="57"/>
      <c r="H19" s="57"/>
      <c r="I19" s="57"/>
      <c r="J19" s="57"/>
      <c r="K19" s="57"/>
      <c r="L19" s="57"/>
      <c r="M19" s="57"/>
      <c r="N19" s="57"/>
      <c r="O19" s="57"/>
      <c r="P19" s="57"/>
      <c r="Q19" s="57"/>
      <c r="R19" s="57"/>
      <c r="S19" s="57"/>
      <c r="T19" s="57"/>
      <c r="U19" s="57"/>
      <c r="V19" s="57"/>
      <c r="W19" s="57"/>
      <c r="X19" s="58" t="s">
        <v>38</v>
      </c>
      <c r="Y19" s="58"/>
      <c r="Z19" s="58"/>
      <c r="AA19" s="58"/>
      <c r="AB19" s="58"/>
      <c r="AC19" s="58"/>
      <c r="AD19" s="58"/>
      <c r="AE19" s="58"/>
      <c r="AF19" s="58"/>
      <c r="AG19" s="58"/>
      <c r="AH19" s="58"/>
      <c r="AI19" s="58"/>
      <c r="AJ19" s="58"/>
      <c r="AK19" s="58"/>
    </row>
    <row r="20" spans="2:37" ht="13.5" customHeight="1" x14ac:dyDescent="0.4">
      <c r="C20" s="57"/>
      <c r="D20" s="57"/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57"/>
      <c r="P20" s="57"/>
      <c r="Q20" s="57"/>
      <c r="R20" s="57"/>
      <c r="S20" s="57"/>
      <c r="T20" s="57"/>
      <c r="U20" s="57"/>
      <c r="V20" s="57"/>
      <c r="W20" s="57"/>
      <c r="X20" s="58"/>
      <c r="Y20" s="58"/>
      <c r="Z20" s="58"/>
      <c r="AA20" s="58"/>
      <c r="AB20" s="58"/>
      <c r="AC20" s="58"/>
      <c r="AD20" s="58"/>
      <c r="AE20" s="58"/>
      <c r="AF20" s="58"/>
      <c r="AG20" s="58"/>
      <c r="AH20" s="58"/>
      <c r="AI20" s="58"/>
      <c r="AJ20" s="58"/>
      <c r="AK20" s="58"/>
    </row>
    <row r="21" spans="2:37" ht="13.5" customHeight="1" x14ac:dyDescent="0.4">
      <c r="C21" s="59"/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  <c r="U21" s="59"/>
      <c r="V21" s="59"/>
      <c r="W21" s="59"/>
      <c r="X21" s="59"/>
      <c r="Y21" s="59"/>
      <c r="Z21" s="59"/>
      <c r="AA21" s="59"/>
      <c r="AB21" s="59"/>
      <c r="AC21" s="59"/>
      <c r="AD21" s="59"/>
      <c r="AE21" s="59"/>
      <c r="AF21" s="59"/>
      <c r="AG21" s="59"/>
      <c r="AH21" s="59"/>
      <c r="AI21" s="59"/>
      <c r="AJ21" s="59"/>
      <c r="AK21" s="59"/>
    </row>
    <row r="22" spans="2:37" ht="13.5" customHeight="1" x14ac:dyDescent="0.4">
      <c r="C22" s="59"/>
      <c r="D22" s="59"/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59"/>
      <c r="P22" s="59"/>
      <c r="Q22" s="59"/>
      <c r="R22" s="59"/>
      <c r="S22" s="59"/>
      <c r="T22" s="59"/>
      <c r="U22" s="59"/>
      <c r="V22" s="59"/>
      <c r="W22" s="59"/>
      <c r="X22" s="59"/>
      <c r="Y22" s="59"/>
      <c r="Z22" s="59"/>
      <c r="AA22" s="59"/>
      <c r="AB22" s="59"/>
      <c r="AC22" s="59"/>
      <c r="AD22" s="59"/>
      <c r="AE22" s="59"/>
      <c r="AF22" s="59"/>
      <c r="AG22" s="59"/>
      <c r="AH22" s="59"/>
      <c r="AI22" s="59"/>
      <c r="AJ22" s="59"/>
      <c r="AK22" s="59"/>
    </row>
    <row r="25" spans="2:37" ht="13.5" customHeight="1" x14ac:dyDescent="0.4">
      <c r="B25" s="45" t="s">
        <v>29</v>
      </c>
      <c r="C25" s="45"/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5"/>
      <c r="AC25" s="45"/>
      <c r="AD25" s="45"/>
      <c r="AE25" s="45"/>
      <c r="AF25" s="45"/>
      <c r="AG25" s="45"/>
      <c r="AH25" s="45"/>
      <c r="AI25" s="45"/>
      <c r="AJ25" s="45"/>
      <c r="AK25" s="45"/>
    </row>
    <row r="26" spans="2:37" ht="13.5" customHeight="1" x14ac:dyDescent="0.4">
      <c r="B26" s="45"/>
      <c r="C26" s="45"/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45"/>
      <c r="AF26" s="45"/>
      <c r="AG26" s="45"/>
      <c r="AH26" s="45"/>
      <c r="AI26" s="45"/>
      <c r="AJ26" s="45"/>
      <c r="AK26" s="45"/>
    </row>
    <row r="28" spans="2:37" ht="13.5" customHeight="1" x14ac:dyDescent="0.4">
      <c r="C28" s="60" t="s">
        <v>39</v>
      </c>
      <c r="D28" s="61"/>
      <c r="E28" s="61"/>
      <c r="F28" s="61"/>
      <c r="G28" s="61"/>
      <c r="H28" s="61"/>
      <c r="I28" s="61"/>
      <c r="J28" s="61"/>
      <c r="K28" s="61"/>
      <c r="L28" s="62"/>
      <c r="M28" s="60" t="s">
        <v>42</v>
      </c>
      <c r="N28" s="61"/>
      <c r="O28" s="61"/>
      <c r="P28" s="61"/>
      <c r="Q28" s="61"/>
      <c r="R28" s="61"/>
      <c r="S28" s="61"/>
      <c r="T28" s="62"/>
      <c r="U28" s="60" t="s">
        <v>45</v>
      </c>
      <c r="V28" s="61"/>
      <c r="W28" s="61"/>
      <c r="X28" s="61"/>
      <c r="Y28" s="61"/>
      <c r="Z28" s="61"/>
      <c r="AA28" s="61"/>
      <c r="AB28" s="61"/>
      <c r="AC28" s="61"/>
      <c r="AD28" s="61"/>
      <c r="AE28" s="61"/>
      <c r="AF28" s="62"/>
      <c r="AG28" s="69" t="s">
        <v>49</v>
      </c>
      <c r="AH28" s="69"/>
      <c r="AI28" s="69"/>
      <c r="AJ28" s="69"/>
      <c r="AK28" s="69"/>
    </row>
    <row r="29" spans="2:37" ht="13.5" customHeight="1" x14ac:dyDescent="0.4">
      <c r="C29" s="63"/>
      <c r="D29" s="64"/>
      <c r="E29" s="64"/>
      <c r="F29" s="64"/>
      <c r="G29" s="64"/>
      <c r="H29" s="64"/>
      <c r="I29" s="64"/>
      <c r="J29" s="64"/>
      <c r="K29" s="64"/>
      <c r="L29" s="65"/>
      <c r="M29" s="63"/>
      <c r="N29" s="64"/>
      <c r="O29" s="64"/>
      <c r="P29" s="64"/>
      <c r="Q29" s="64"/>
      <c r="R29" s="64"/>
      <c r="S29" s="64"/>
      <c r="T29" s="65"/>
      <c r="U29" s="63"/>
      <c r="V29" s="64"/>
      <c r="W29" s="64"/>
      <c r="X29" s="64"/>
      <c r="Y29" s="64"/>
      <c r="Z29" s="64"/>
      <c r="AA29" s="64"/>
      <c r="AB29" s="64"/>
      <c r="AC29" s="64"/>
      <c r="AD29" s="64"/>
      <c r="AE29" s="64"/>
      <c r="AF29" s="65"/>
      <c r="AG29" s="69"/>
      <c r="AH29" s="69"/>
      <c r="AI29" s="69"/>
      <c r="AJ29" s="69"/>
      <c r="AK29" s="69"/>
    </row>
    <row r="30" spans="2:37" ht="13.5" customHeight="1" x14ac:dyDescent="0.4">
      <c r="C30" s="63" t="s">
        <v>40</v>
      </c>
      <c r="D30" s="64"/>
      <c r="E30" s="64"/>
      <c r="F30" s="64"/>
      <c r="G30" s="64"/>
      <c r="H30" s="64" t="s">
        <v>41</v>
      </c>
      <c r="I30" s="64"/>
      <c r="J30" s="64"/>
      <c r="K30" s="64"/>
      <c r="L30" s="65"/>
      <c r="M30" s="63" t="s">
        <v>43</v>
      </c>
      <c r="N30" s="64"/>
      <c r="O30" s="64"/>
      <c r="P30" s="64"/>
      <c r="Q30" s="64" t="s">
        <v>44</v>
      </c>
      <c r="R30" s="64"/>
      <c r="S30" s="64"/>
      <c r="T30" s="65"/>
      <c r="U30" s="63" t="s">
        <v>46</v>
      </c>
      <c r="V30" s="64"/>
      <c r="W30" s="64"/>
      <c r="X30" s="64"/>
      <c r="Y30" s="64" t="s">
        <v>47</v>
      </c>
      <c r="Z30" s="64"/>
      <c r="AA30" s="64"/>
      <c r="AB30" s="64"/>
      <c r="AC30" s="64" t="s">
        <v>48</v>
      </c>
      <c r="AD30" s="64"/>
      <c r="AE30" s="64"/>
      <c r="AF30" s="65"/>
      <c r="AG30" s="69"/>
      <c r="AH30" s="69"/>
      <c r="AI30" s="69"/>
      <c r="AJ30" s="69"/>
      <c r="AK30" s="69"/>
    </row>
    <row r="31" spans="2:37" ht="13.5" customHeight="1" x14ac:dyDescent="0.4">
      <c r="C31" s="66"/>
      <c r="D31" s="67"/>
      <c r="E31" s="67"/>
      <c r="F31" s="67"/>
      <c r="G31" s="67"/>
      <c r="H31" s="67"/>
      <c r="I31" s="67"/>
      <c r="J31" s="67"/>
      <c r="K31" s="67"/>
      <c r="L31" s="68"/>
      <c r="M31" s="66"/>
      <c r="N31" s="67"/>
      <c r="O31" s="67"/>
      <c r="P31" s="67"/>
      <c r="Q31" s="67"/>
      <c r="R31" s="67"/>
      <c r="S31" s="67"/>
      <c r="T31" s="68"/>
      <c r="U31" s="66"/>
      <c r="V31" s="67"/>
      <c r="W31" s="67"/>
      <c r="X31" s="67"/>
      <c r="Y31" s="67"/>
      <c r="Z31" s="67"/>
      <c r="AA31" s="67"/>
      <c r="AB31" s="67"/>
      <c r="AC31" s="67"/>
      <c r="AD31" s="67"/>
      <c r="AE31" s="67"/>
      <c r="AF31" s="68"/>
      <c r="AG31" s="69"/>
      <c r="AH31" s="69"/>
      <c r="AI31" s="69"/>
      <c r="AJ31" s="69"/>
      <c r="AK31" s="69"/>
    </row>
    <row r="32" spans="2:37" ht="13.5" customHeight="1" x14ac:dyDescent="0.4">
      <c r="C32" s="75"/>
      <c r="D32" s="76"/>
      <c r="E32" s="76"/>
      <c r="F32" s="76"/>
      <c r="G32" s="76"/>
      <c r="H32" s="77"/>
      <c r="I32" s="77"/>
      <c r="J32" s="77"/>
      <c r="K32" s="77"/>
      <c r="L32" s="78"/>
      <c r="M32" s="79"/>
      <c r="N32" s="80"/>
      <c r="O32" s="80"/>
      <c r="P32" s="80"/>
      <c r="Q32" s="80"/>
      <c r="R32" s="80"/>
      <c r="S32" s="80"/>
      <c r="T32" s="83"/>
      <c r="U32" s="85"/>
      <c r="V32" s="70"/>
      <c r="W32" s="70"/>
      <c r="X32" s="70"/>
      <c r="Y32" s="70"/>
      <c r="Z32" s="70"/>
      <c r="AA32" s="70"/>
      <c r="AB32" s="70"/>
      <c r="AC32" s="71" t="str">
        <f>IF(AND(COUNT(U32)=0,COUNT(Y32)=0),"",SUM(U32,Y32))</f>
        <v/>
      </c>
      <c r="AD32" s="71"/>
      <c r="AE32" s="71"/>
      <c r="AF32" s="72"/>
      <c r="AG32" s="73"/>
      <c r="AH32" s="73"/>
      <c r="AI32" s="73"/>
      <c r="AJ32" s="73"/>
      <c r="AK32" s="73"/>
    </row>
    <row r="33" spans="2:37" ht="13.5" customHeight="1" x14ac:dyDescent="0.4">
      <c r="C33" s="75"/>
      <c r="D33" s="76"/>
      <c r="E33" s="76"/>
      <c r="F33" s="76"/>
      <c r="G33" s="76"/>
      <c r="H33" s="77"/>
      <c r="I33" s="77"/>
      <c r="J33" s="77"/>
      <c r="K33" s="77"/>
      <c r="L33" s="78"/>
      <c r="M33" s="81"/>
      <c r="N33" s="82"/>
      <c r="O33" s="82"/>
      <c r="P33" s="82"/>
      <c r="Q33" s="82"/>
      <c r="R33" s="82"/>
      <c r="S33" s="82"/>
      <c r="T33" s="84"/>
      <c r="U33" s="85"/>
      <c r="V33" s="70"/>
      <c r="W33" s="70"/>
      <c r="X33" s="70"/>
      <c r="Y33" s="70"/>
      <c r="Z33" s="70"/>
      <c r="AA33" s="70"/>
      <c r="AB33" s="70"/>
      <c r="AC33" s="71"/>
      <c r="AD33" s="71"/>
      <c r="AE33" s="71"/>
      <c r="AF33" s="72"/>
      <c r="AG33" s="73"/>
      <c r="AH33" s="73"/>
      <c r="AI33" s="73"/>
      <c r="AJ33" s="73"/>
      <c r="AK33" s="73"/>
    </row>
    <row r="36" spans="2:37" ht="13.5" customHeight="1" x14ac:dyDescent="0.4">
      <c r="B36" s="45" t="s">
        <v>30</v>
      </c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45"/>
      <c r="W36" s="45"/>
      <c r="X36" s="45"/>
      <c r="Y36" s="45"/>
      <c r="Z36" s="45"/>
      <c r="AA36" s="45"/>
      <c r="AB36" s="45"/>
      <c r="AC36" s="45"/>
      <c r="AD36" s="45"/>
      <c r="AE36" s="45"/>
      <c r="AF36" s="45"/>
      <c r="AG36" s="45"/>
      <c r="AH36" s="45"/>
      <c r="AI36" s="45"/>
      <c r="AJ36" s="45"/>
      <c r="AK36" s="45"/>
    </row>
    <row r="37" spans="2:37" ht="13.5" customHeight="1" x14ac:dyDescent="0.4">
      <c r="B37" s="45"/>
      <c r="C37" s="45"/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45"/>
      <c r="X37" s="45"/>
      <c r="Y37" s="45"/>
      <c r="Z37" s="45"/>
      <c r="AA37" s="45"/>
      <c r="AB37" s="45"/>
      <c r="AC37" s="45"/>
      <c r="AD37" s="45"/>
      <c r="AE37" s="45"/>
      <c r="AF37" s="45"/>
      <c r="AG37" s="45"/>
      <c r="AH37" s="45"/>
      <c r="AI37" s="45"/>
      <c r="AJ37" s="45"/>
      <c r="AK37" s="45"/>
    </row>
    <row r="39" spans="2:37" ht="13.5" customHeight="1" x14ac:dyDescent="0.4">
      <c r="C39" s="74" t="s">
        <v>50</v>
      </c>
      <c r="D39" s="69"/>
      <c r="E39" s="69"/>
      <c r="F39" s="69"/>
      <c r="G39" s="69"/>
      <c r="H39" s="74" t="s">
        <v>51</v>
      </c>
      <c r="I39" s="69"/>
      <c r="J39" s="69"/>
      <c r="K39" s="69"/>
      <c r="L39" s="69"/>
      <c r="P39" s="74" t="s">
        <v>75</v>
      </c>
      <c r="Q39" s="69"/>
      <c r="R39" s="69"/>
      <c r="S39" s="69"/>
      <c r="T39" s="69"/>
    </row>
    <row r="40" spans="2:37" ht="13.5" customHeight="1" x14ac:dyDescent="0.4">
      <c r="C40" s="69"/>
      <c r="D40" s="69"/>
      <c r="E40" s="69"/>
      <c r="F40" s="69"/>
      <c r="G40" s="69"/>
      <c r="H40" s="69"/>
      <c r="I40" s="69"/>
      <c r="J40" s="69"/>
      <c r="K40" s="69"/>
      <c r="L40" s="69"/>
      <c r="P40" s="69"/>
      <c r="Q40" s="69"/>
      <c r="R40" s="69"/>
      <c r="S40" s="69"/>
      <c r="T40" s="69"/>
    </row>
    <row r="41" spans="2:37" ht="13.5" customHeight="1" x14ac:dyDescent="0.4">
      <c r="C41" s="73"/>
      <c r="D41" s="73"/>
      <c r="E41" s="73"/>
      <c r="F41" s="73"/>
      <c r="G41" s="73"/>
      <c r="H41" s="86"/>
      <c r="I41" s="86"/>
      <c r="J41" s="86"/>
      <c r="K41" s="86"/>
      <c r="L41" s="86"/>
      <c r="P41" s="73"/>
      <c r="Q41" s="73"/>
      <c r="R41" s="73"/>
      <c r="S41" s="73"/>
      <c r="T41" s="73"/>
    </row>
    <row r="42" spans="2:37" ht="13.5" customHeight="1" x14ac:dyDescent="0.4">
      <c r="C42" s="73"/>
      <c r="D42" s="73"/>
      <c r="E42" s="73"/>
      <c r="F42" s="73"/>
      <c r="G42" s="73"/>
      <c r="H42" s="86"/>
      <c r="I42" s="86"/>
      <c r="J42" s="86"/>
      <c r="K42" s="86"/>
      <c r="L42" s="86"/>
      <c r="P42" s="73"/>
      <c r="Q42" s="73"/>
      <c r="R42" s="73"/>
      <c r="S42" s="73"/>
      <c r="T42" s="73"/>
    </row>
    <row r="43" spans="2:37" ht="13.5" customHeight="1" x14ac:dyDescent="0.4">
      <c r="H43" s="87" t="s">
        <v>52</v>
      </c>
      <c r="I43" s="87"/>
      <c r="J43" s="87"/>
      <c r="K43" s="87"/>
      <c r="L43" s="87"/>
      <c r="P43" s="87" t="s">
        <v>76</v>
      </c>
      <c r="Q43" s="87"/>
      <c r="R43" s="87"/>
      <c r="S43" s="87"/>
      <c r="T43" s="87"/>
    </row>
    <row r="45" spans="2:37" ht="13.5" customHeight="1" x14ac:dyDescent="0.4">
      <c r="B45" s="45" t="s">
        <v>31</v>
      </c>
      <c r="C45" s="45"/>
      <c r="D45" s="45"/>
      <c r="E45" s="45"/>
      <c r="F45" s="45"/>
      <c r="G45" s="45"/>
      <c r="H45" s="45"/>
      <c r="I45" s="45"/>
      <c r="J45" s="45"/>
      <c r="K45" s="45"/>
      <c r="L45" s="45"/>
      <c r="M45" s="45"/>
      <c r="N45" s="45"/>
      <c r="O45" s="45"/>
      <c r="P45" s="45"/>
      <c r="Q45" s="45"/>
      <c r="R45" s="45"/>
      <c r="S45" s="45"/>
      <c r="T45" s="45"/>
      <c r="U45" s="45"/>
      <c r="V45" s="45"/>
      <c r="W45" s="45"/>
      <c r="X45" s="45"/>
      <c r="Y45" s="45"/>
      <c r="Z45" s="45"/>
      <c r="AA45" s="45"/>
      <c r="AB45" s="45"/>
      <c r="AC45" s="45"/>
      <c r="AD45" s="45"/>
      <c r="AE45" s="45"/>
      <c r="AF45" s="45"/>
      <c r="AG45" s="45"/>
      <c r="AH45" s="45"/>
      <c r="AI45" s="45"/>
      <c r="AJ45" s="45"/>
      <c r="AK45" s="45"/>
    </row>
    <row r="46" spans="2:37" ht="13.5" customHeight="1" x14ac:dyDescent="0.4">
      <c r="B46" s="45"/>
      <c r="C46" s="45"/>
      <c r="D46" s="45"/>
      <c r="E46" s="45"/>
      <c r="F46" s="45"/>
      <c r="G46" s="45"/>
      <c r="H46" s="45"/>
      <c r="I46" s="45"/>
      <c r="J46" s="45"/>
      <c r="K46" s="45"/>
      <c r="L46" s="45"/>
      <c r="M46" s="45"/>
      <c r="N46" s="45"/>
      <c r="O46" s="45"/>
      <c r="P46" s="45"/>
      <c r="Q46" s="45"/>
      <c r="R46" s="45"/>
      <c r="S46" s="45"/>
      <c r="T46" s="45"/>
      <c r="U46" s="45"/>
      <c r="V46" s="45"/>
      <c r="W46" s="45"/>
      <c r="X46" s="45"/>
      <c r="Y46" s="45"/>
      <c r="Z46" s="45"/>
      <c r="AA46" s="45"/>
      <c r="AB46" s="45"/>
      <c r="AC46" s="45"/>
      <c r="AD46" s="45"/>
      <c r="AE46" s="45"/>
      <c r="AF46" s="45"/>
      <c r="AG46" s="45"/>
      <c r="AH46" s="45"/>
      <c r="AI46" s="45"/>
      <c r="AJ46" s="45"/>
      <c r="AK46" s="45"/>
    </row>
    <row r="48" spans="2:37" ht="13.5" customHeight="1" x14ac:dyDescent="0.4">
      <c r="C48" s="69" t="s">
        <v>53</v>
      </c>
      <c r="D48" s="69"/>
      <c r="E48" s="69"/>
      <c r="F48" s="69"/>
      <c r="G48" s="69"/>
      <c r="H48" s="69"/>
      <c r="I48" s="69"/>
      <c r="Q48" s="89" t="s">
        <v>54</v>
      </c>
      <c r="R48" s="90"/>
      <c r="S48" s="90"/>
      <c r="T48" s="90"/>
      <c r="U48" s="90"/>
      <c r="V48" s="90"/>
      <c r="W48" s="91"/>
      <c r="X48" s="95" t="s">
        <v>55</v>
      </c>
      <c r="Y48" s="95"/>
      <c r="Z48" s="95"/>
      <c r="AA48" s="95"/>
      <c r="AB48" s="95"/>
      <c r="AC48" s="95"/>
      <c r="AE48" s="69" t="s">
        <v>72</v>
      </c>
      <c r="AF48" s="69"/>
      <c r="AG48" s="69"/>
      <c r="AH48" s="69"/>
      <c r="AI48" s="69"/>
      <c r="AJ48" s="69"/>
      <c r="AK48" s="69"/>
    </row>
    <row r="49" spans="3:37" ht="13.5" customHeight="1" x14ac:dyDescent="0.4">
      <c r="C49" s="69"/>
      <c r="D49" s="69"/>
      <c r="E49" s="69"/>
      <c r="F49" s="69"/>
      <c r="G49" s="69"/>
      <c r="H49" s="69"/>
      <c r="I49" s="69"/>
      <c r="Q49" s="89"/>
      <c r="R49" s="90"/>
      <c r="S49" s="90"/>
      <c r="T49" s="90"/>
      <c r="U49" s="90"/>
      <c r="V49" s="90"/>
      <c r="W49" s="91"/>
      <c r="X49" s="95"/>
      <c r="Y49" s="95"/>
      <c r="Z49" s="95"/>
      <c r="AA49" s="95"/>
      <c r="AB49" s="95"/>
      <c r="AC49" s="95"/>
      <c r="AE49" s="69"/>
      <c r="AF49" s="69"/>
      <c r="AG49" s="69"/>
      <c r="AH49" s="69"/>
      <c r="AI49" s="69"/>
      <c r="AJ49" s="69"/>
      <c r="AK49" s="69"/>
    </row>
    <row r="50" spans="3:37" ht="13.5" customHeight="1" x14ac:dyDescent="0.4">
      <c r="C50" s="88" t="str">
        <f>IF(COUNT('基礎情報（非表示）'!K4)=0,"",VLOOKUP('基礎情報（非表示）'!K4,人槽符号表,2))</f>
        <v/>
      </c>
      <c r="D50" s="88"/>
      <c r="E50" s="88"/>
      <c r="F50" s="88"/>
      <c r="G50" s="88"/>
      <c r="H50" s="88"/>
      <c r="I50" s="88"/>
      <c r="Q50" s="92" t="str">
        <f>IF(COUNT('基礎情報（非表示）'!K4)=0,"",IF(OR('基礎情報（非表示）'!K4='基礎情報（非表示）'!Z28,'基礎情報（非表示）'!K4='基礎情報（非表示）'!Z31,),'基礎情報（非表示）'!H2,IF(OR('基礎情報（非表示）'!K4='基礎情報（非表示）'!Z29,'基礎情報（非表示）'!K4='基礎情報（非表示）'!Z32),'基礎情報（非表示）'!H4,"")))</f>
        <v/>
      </c>
      <c r="R50" s="93"/>
      <c r="S50" s="93"/>
      <c r="T50" s="93"/>
      <c r="U50" s="93"/>
      <c r="V50" s="93"/>
      <c r="W50" s="94"/>
      <c r="X50" s="95"/>
      <c r="Y50" s="95"/>
      <c r="Z50" s="95"/>
      <c r="AA50" s="95"/>
      <c r="AB50" s="95"/>
      <c r="AC50" s="95"/>
      <c r="AE50" s="73"/>
      <c r="AF50" s="73"/>
      <c r="AG50" s="73"/>
      <c r="AH50" s="73"/>
      <c r="AI50" s="73"/>
      <c r="AJ50" s="73"/>
      <c r="AK50" s="73"/>
    </row>
    <row r="51" spans="3:37" ht="13.5" customHeight="1" x14ac:dyDescent="0.4">
      <c r="C51" s="88"/>
      <c r="D51" s="88"/>
      <c r="E51" s="88"/>
      <c r="F51" s="88"/>
      <c r="G51" s="88"/>
      <c r="H51" s="88"/>
      <c r="I51" s="88"/>
      <c r="Q51" s="92"/>
      <c r="R51" s="93"/>
      <c r="S51" s="93"/>
      <c r="T51" s="93"/>
      <c r="U51" s="93"/>
      <c r="V51" s="93"/>
      <c r="W51" s="94"/>
      <c r="X51" s="95"/>
      <c r="Y51" s="95"/>
      <c r="Z51" s="95"/>
      <c r="AA51" s="95"/>
      <c r="AB51" s="95"/>
      <c r="AC51" s="95"/>
      <c r="AE51" s="73"/>
      <c r="AF51" s="73"/>
      <c r="AG51" s="73"/>
      <c r="AH51" s="73"/>
      <c r="AI51" s="73"/>
      <c r="AJ51" s="73"/>
      <c r="AK51" s="73"/>
    </row>
  </sheetData>
  <sheetProtection algorithmName="SHA-512" hashValue="C7FNtzakrtPiB0Syiy0Q48lO1R7feRjt2TGcpbGUX4mn/PfD+7nEYmCjX2DaTVYBCODBg/g7hFSS614+IN87Xw==" saltValue="keecb4vcQ7r9qV4Xdz+c5g==" spinCount="100000" sheet="1" objects="1" scenarios="1"/>
  <mergeCells count="52">
    <mergeCell ref="C41:G42"/>
    <mergeCell ref="H41:L42"/>
    <mergeCell ref="H43:L43"/>
    <mergeCell ref="C48:I49"/>
    <mergeCell ref="C50:I51"/>
    <mergeCell ref="B45:AK46"/>
    <mergeCell ref="AE48:AK49"/>
    <mergeCell ref="AE50:AK51"/>
    <mergeCell ref="Q48:W49"/>
    <mergeCell ref="Q50:W51"/>
    <mergeCell ref="X48:AC51"/>
    <mergeCell ref="P41:T42"/>
    <mergeCell ref="P43:T43"/>
    <mergeCell ref="Y32:AB33"/>
    <mergeCell ref="AC32:AF33"/>
    <mergeCell ref="AG32:AK33"/>
    <mergeCell ref="C39:G40"/>
    <mergeCell ref="H39:L40"/>
    <mergeCell ref="C32:G33"/>
    <mergeCell ref="H32:L33"/>
    <mergeCell ref="M32:P33"/>
    <mergeCell ref="Q32:T33"/>
    <mergeCell ref="U32:X33"/>
    <mergeCell ref="P39:T40"/>
    <mergeCell ref="X21:AK22"/>
    <mergeCell ref="C28:L29"/>
    <mergeCell ref="C30:G31"/>
    <mergeCell ref="H30:L31"/>
    <mergeCell ref="M28:T29"/>
    <mergeCell ref="M30:P31"/>
    <mergeCell ref="Q30:T31"/>
    <mergeCell ref="U28:AF29"/>
    <mergeCell ref="U30:X31"/>
    <mergeCell ref="Y30:AB31"/>
    <mergeCell ref="AC30:AF31"/>
    <mergeCell ref="AG28:AK31"/>
    <mergeCell ref="B2:AK4"/>
    <mergeCell ref="B7:AK8"/>
    <mergeCell ref="B16:AK17"/>
    <mergeCell ref="B25:AK26"/>
    <mergeCell ref="B36:AK37"/>
    <mergeCell ref="C10:M11"/>
    <mergeCell ref="C12:D13"/>
    <mergeCell ref="E12:F13"/>
    <mergeCell ref="G12:G13"/>
    <mergeCell ref="H12:I13"/>
    <mergeCell ref="J12:J13"/>
    <mergeCell ref="K12:L13"/>
    <mergeCell ref="M12:M13"/>
    <mergeCell ref="C19:W20"/>
    <mergeCell ref="X19:AK20"/>
    <mergeCell ref="C21:W22"/>
  </mergeCells>
  <phoneticPr fontId="1"/>
  <conditionalFormatting sqref="AG28:AK33">
    <cfRule type="expression" dxfId="8" priority="1">
      <formula>OR(AND(COUNTA($C$32)&lt;&gt;0,$C$32="新築住宅"),AND(COUNTA($C$32)&lt;&gt;0,$C$32="既存住宅〔転住〕"),AND(COUNT($H$32)&lt;&gt;0,$H$32&lt;=130),AND(AND(COUNT($M$32)&lt;&gt;0,COUNT($Q$32)&lt;&gt;0),AND($M$32&gt;=2,$Q$32&gt;=2)),AND(COUNT($AC$32)&lt;&gt;0,$AC$32&gt;5))</formula>
    </cfRule>
  </conditionalFormatting>
  <conditionalFormatting sqref="C39:L42">
    <cfRule type="expression" dxfId="7" priority="3">
      <formula>OR(OR(AND(COUNTA($C$32)&lt;&gt;0,$C$32="新築住宅"),AND(COUNTA($C$32)&lt;&gt;0,$C$32="既存住宅〔転住〕"),AND(COUNT($H$32)&lt;&gt;0,$H$32&lt;=130),AND(AND(COUNT($M$32)&lt;&gt;0,COUNT($Q$32)&lt;&gt;0),AND($M$32&gt;=2,$Q$32&gt;=2)),AND(COUNT($AC$32)&lt;&gt;0,$AC$32&gt;5)),AND(COUNTA($AG$32)&lt;&gt;0,$AG$32="使用あり"))</formula>
    </cfRule>
  </conditionalFormatting>
  <conditionalFormatting sqref="H43:L43">
    <cfRule type="expression" dxfId="6" priority="4">
      <formula>OR(OR(AND(COUNTA($C$32)&lt;&gt;0,$C$32="新築住宅"),AND(COUNTA($C$32)&lt;&gt;0,$C$32="既存住宅〔転住〕"),AND(COUNT($H$32)&lt;&gt;0,$H$32&lt;=130),AND(AND(COUNT($M$32)&lt;&gt;0,COUNT($Q$32)&lt;&gt;0),AND($M$32&gt;=2,$Q$32&gt;=2)),AND(COUNT($AC$32)&lt;&gt;0,$AC$32&gt;5)),AND(COUNTA($AG$32)&lt;&gt;0,$AG$32="使用あり"))</formula>
    </cfRule>
  </conditionalFormatting>
  <conditionalFormatting sqref="B36:AK37">
    <cfRule type="expression" dxfId="5" priority="2">
      <formula>OR(OR(AND(COUNTA($C$32)&lt;&gt;0,$C$32="新築住宅"),AND(COUNTA($C$32)&lt;&gt;0,$C$32="既存住宅〔転住〕"),AND(COUNT($H$32)&lt;&gt;0,$H$32&lt;=130),AND(AND(COUNT($M$32)&lt;&gt;0,COUNT($Q$32)&lt;&gt;0),AND($M$32&gt;=2,$Q$32&gt;=2)),AND(COUNT($AC$32)&lt;&gt;0,$AC$32&gt;5)),AND(COUNTA($AG$32)&lt;&gt;0,$AG$32="使用あり"))</formula>
    </cfRule>
  </conditionalFormatting>
  <conditionalFormatting sqref="C48:I51">
    <cfRule type="expression" dxfId="4" priority="7">
      <formula>AND(AND(AND(AND(COUNTA($C$32)&lt;&gt;0,$C$32="既存住宅〔現住〕"),AND(COUNT($H$32)&lt;&gt;0,$H$32&gt;130),AND(OR(COUNT($M$32)&lt;&gt;0,COUNT($Q$32)&lt;&gt;0),OR($M$32&lt;=1,$Q$32&lt;=1)),AND(COUNT($AC$32)&lt;&gt;0,$AC$32&lt;=5)),AND(COUNTA($AG$32)&lt;&gt;0,$AG$32="使用なし")),OR(AND(AND(COUNTA($C$41)&lt;&gt;0,$C$41="新設"),AND(COUNT($H$41)&lt;&gt;0,$H$41&lt;750)),AND(AND(AND(COUNTA($C$41)&lt;&gt;0,$C$41="更新"),AND(COUNT($H$41)&lt;&gt;0,$H$41&lt;1000)),AND(COUNTA($P$41)&lt;&gt;0,$P$41="適正"))))</formula>
    </cfRule>
  </conditionalFormatting>
  <conditionalFormatting sqref="AE48:AK51">
    <cfRule type="expression" dxfId="3" priority="10">
      <formula>OR(OR(OR(OR(COUNTA($C$32)=0,$C$32="新築住宅"),OR(COUNTA($C$32)=0,$C$32="既存住宅〔転住〕"),OR(COUNT($H$32)=0,$H$32&lt;=130),OR(AND(COUNT($M$32)=0,COUNT($Q$32)=0),AND($M$32&gt;=2,$Q$32&gt;=2)),OR(COUNT($AC$32)=0,$AC$32&gt;5)),OR(COUNTA($AG$32)=0,$AG$32="使用あり")),OR(OR(OR(COUNTA($C$41)=0,COUNT($H$41)=0),AND(AND(COUNTA($C$41)&lt;&gt;0,$C$41="新設"),AND(COUNT($H$41)&lt;&gt;0,$H$41&gt;=750))),OR(AND(AND(COUNTA($C$41)&lt;&gt;0,$C$41="更新"),AND(COUNT($H$41)&lt;&gt;0,$H$41&gt;=1000)),AND(AND(AND(COUNTA($C$41)&lt;&gt;0,$C$41="更新"),AND(COUNT($H$41)&lt;&gt;0,$H$41&lt;1000)),OR(COUNTA($P$41)=0,AND(COUNTA($P$41)&lt;&gt;0,$P$41="不適正"))))))</formula>
    </cfRule>
  </conditionalFormatting>
  <conditionalFormatting sqref="P43:T43">
    <cfRule type="expression" dxfId="2" priority="6">
      <formula>OR(OR(OR(AND(COUNTA($C$32)&lt;&gt;0,$C$32="新築住宅"),AND(COUNTA($C$32)&lt;&gt;0,$C$32="既存住宅〔転住〕"),AND(COUNT($H$32)&lt;&gt;0,$H$32&lt;=130),AND(AND(COUNT($M$32)&lt;&gt;0,COUNT($Q$32)&lt;&gt;0),AND($M$32&gt;=2,$Q$32&gt;=2)),AND(COUNT($AC$32)&lt;&gt;0,$AC$32&gt;5)),AND(COUNTA($AG$32)&lt;&gt;0,$AG$32="使用あり")),OR(AND(COUNTA($C$41)&lt;&gt;0,$C$41="新設"),AND(AND(COUNTA($C$41)&lt;&gt;0,$C$41="更新"),AND(COUNT($H$41)&lt;&gt;0,$H$41&gt;=1000))))</formula>
    </cfRule>
  </conditionalFormatting>
  <conditionalFormatting sqref="P39:T42">
    <cfRule type="expression" dxfId="1" priority="5">
      <formula>OR(OR(OR(AND(COUNTA($C$32)&lt;&gt;0,$C$32="新築住宅"),AND(COUNTA($C$32)&lt;&gt;0,$C$32="既存住宅〔転住〕"),AND(COUNT($H$32)&lt;&gt;0,$H$32&lt;=130),AND(AND(COUNT($M$32)&lt;&gt;0,COUNT($Q$32)&lt;&gt;0),AND($M$32&gt;=2,$Q$32&gt;=2)),AND(COUNT($AC$32)&lt;&gt;0,$AC$32&gt;5)),AND(COUNTA($AG$32)&lt;&gt;0,$AG$32="使用あり")),OR(AND(COUNTA($C$41)&lt;&gt;0,$C$41="新設"),AND(AND(COUNTA($C$41)&lt;&gt;0,$C$41="更新"),AND(COUNT($H$41)&lt;&gt;0,$H$41&gt;=1000))))</formula>
    </cfRule>
  </conditionalFormatting>
  <conditionalFormatting sqref="Q48:AC51">
    <cfRule type="expression" dxfId="0" priority="8">
      <formula>OR(OR(OR(OR(COUNTA($C$32)=0,$C$32="新築住宅"),OR(COUNTA($C$32)=0,$C$32="既存住宅〔転住〕"),OR(COUNT($H$32)=0,$H$32&lt;=130),OR(AND(COUNT($M$32)=0,COUNT($Q$32)=0),AND($M$32&gt;=2,$Q$32&gt;=2)),OR(COUNT($AC$32)=0,$AC$32&gt;5)),OR(COUNTA($AG$32)=0,$AG$32="使用あり")),OR(OR(OR(COUNTA($C$41)=0,COUNT($H$41)=0),AND(AND(COUNTA($C$41)&lt;&gt;0,$C$41="新設"),AND(COUNT($H$41)&lt;&gt;0,$H$41&gt;=750))),OR(AND(AND(COUNTA($C$41)&lt;&gt;0,$C$41="更新"),AND(COUNT($H$41)&lt;&gt;0,$H$41&gt;=1000)),AND(AND(AND(COUNTA($C$41)&lt;&gt;0,$C$41="更新"),AND(COUNT($H$41)&lt;&gt;0,$H$41&lt;1000)),OR(COUNTA($P$41)=0,AND(COUNTA($P$41)&lt;&gt;0,$P$41="不適正"))))))</formula>
    </cfRule>
  </conditionalFormatting>
  <dataValidations count="5">
    <dataValidation type="list" allowBlank="1" showInputMessage="1" showErrorMessage="1" sqref="C32:G33">
      <formula1>連鎖式選択肢</formula1>
    </dataValidation>
    <dataValidation type="list" allowBlank="1" showInputMessage="1" showErrorMessage="1" sqref="AG32:AK33">
      <formula1>INDIRECT($C$32)</formula1>
    </dataValidation>
    <dataValidation type="list" allowBlank="1" showInputMessage="1" showErrorMessage="1" sqref="C41:G42">
      <formula1>INDIRECT($AG$32)</formula1>
    </dataValidation>
    <dataValidation type="list" allowBlank="1" showInputMessage="1" showErrorMessage="1" sqref="AE50:AK51">
      <formula1>INDIRECT($Q$50)</formula1>
    </dataValidation>
    <dataValidation type="list" allowBlank="1" showInputMessage="1" showErrorMessage="1" sqref="P41:T42">
      <formula1>INDIRECT($C$41)</formula1>
    </dataValidation>
  </dataValidations>
  <printOptions horizontalCentered="1"/>
  <pageMargins left="0.78740157480314965" right="0.39370078740157483" top="1.1811023622047245" bottom="1.1811023622047245" header="0.19685039370078741" footer="0.19685039370078741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"/>
  <sheetViews>
    <sheetView showGridLines="0" zoomScaleNormal="100" workbookViewId="0"/>
  </sheetViews>
  <sheetFormatPr defaultColWidth="2.25" defaultRowHeight="13.5" customHeight="1" x14ac:dyDescent="0.4"/>
  <cols>
    <col min="1" max="16384" width="2.25" style="39"/>
  </cols>
  <sheetData/>
  <sheetProtection algorithmName="SHA-512" hashValue="K2QZ4M5uESh2ezfb8VZtawpzhy5FpZjNtUwAK2+xPWpH/ViRg2Ba+GHGJAkDVZlumjOqSOh+dCUPPXzqoKk59g==" saltValue="2Mzxn5pkuw97i1bPQPUrOg==" spinCount="100000" sheet="1" objects="1" scenarios="1"/>
  <phoneticPr fontId="1"/>
  <printOptions horizontalCentered="1"/>
  <pageMargins left="0.78740157480314965" right="0.39370078740157483" top="1.1811023622047245" bottom="1.1811023622047245" header="0.19685039370078741" footer="0.19685039370078741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499984740745262"/>
  </sheetPr>
  <dimension ref="B2:AK51"/>
  <sheetViews>
    <sheetView showGridLines="0" zoomScaleNormal="100" workbookViewId="0"/>
  </sheetViews>
  <sheetFormatPr defaultColWidth="2.25" defaultRowHeight="13.5" customHeight="1" x14ac:dyDescent="0.4"/>
  <cols>
    <col min="1" max="16384" width="2.25" style="40"/>
  </cols>
  <sheetData>
    <row r="2" spans="2:37" ht="13.5" customHeight="1" x14ac:dyDescent="0.4">
      <c r="B2" s="97" t="s">
        <v>26</v>
      </c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7"/>
      <c r="AG2" s="97"/>
      <c r="AH2" s="97"/>
      <c r="AI2" s="97"/>
      <c r="AJ2" s="97"/>
      <c r="AK2" s="97"/>
    </row>
    <row r="3" spans="2:37" ht="13.5" customHeight="1" x14ac:dyDescent="0.4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97"/>
      <c r="W3" s="97"/>
      <c r="X3" s="97"/>
      <c r="Y3" s="97"/>
      <c r="Z3" s="97"/>
      <c r="AA3" s="97"/>
      <c r="AB3" s="97"/>
      <c r="AC3" s="97"/>
      <c r="AD3" s="97"/>
      <c r="AE3" s="97"/>
      <c r="AF3" s="97"/>
      <c r="AG3" s="97"/>
      <c r="AH3" s="97"/>
      <c r="AI3" s="97"/>
      <c r="AJ3" s="97"/>
      <c r="AK3" s="97"/>
    </row>
    <row r="4" spans="2:37" ht="13.5" customHeight="1" x14ac:dyDescent="0.4">
      <c r="B4" s="97"/>
      <c r="C4" s="97"/>
      <c r="D4" s="97"/>
      <c r="E4" s="97"/>
      <c r="F4" s="97"/>
      <c r="G4" s="97"/>
      <c r="H4" s="97"/>
      <c r="I4" s="97"/>
      <c r="J4" s="97"/>
      <c r="K4" s="97"/>
      <c r="L4" s="97"/>
      <c r="M4" s="97"/>
      <c r="N4" s="97"/>
      <c r="O4" s="97"/>
      <c r="P4" s="97"/>
      <c r="Q4" s="97"/>
      <c r="R4" s="97"/>
      <c r="S4" s="97"/>
      <c r="T4" s="97"/>
      <c r="U4" s="97"/>
      <c r="V4" s="97"/>
      <c r="W4" s="97"/>
      <c r="X4" s="97"/>
      <c r="Y4" s="97"/>
      <c r="Z4" s="97"/>
      <c r="AA4" s="97"/>
      <c r="AB4" s="97"/>
      <c r="AC4" s="97"/>
      <c r="AD4" s="97"/>
      <c r="AE4" s="97"/>
      <c r="AF4" s="97"/>
      <c r="AG4" s="97"/>
      <c r="AH4" s="97"/>
      <c r="AI4" s="97"/>
      <c r="AJ4" s="97"/>
      <c r="AK4" s="97"/>
    </row>
    <row r="7" spans="2:37" ht="13.5" customHeight="1" x14ac:dyDescent="0.4">
      <c r="B7" s="96" t="s">
        <v>27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6"/>
      <c r="T7" s="96"/>
      <c r="U7" s="96"/>
      <c r="V7" s="96"/>
      <c r="W7" s="96"/>
      <c r="X7" s="96"/>
      <c r="Y7" s="96"/>
      <c r="Z7" s="96"/>
      <c r="AA7" s="96"/>
      <c r="AB7" s="96"/>
      <c r="AC7" s="96"/>
      <c r="AD7" s="96"/>
      <c r="AE7" s="96"/>
      <c r="AF7" s="96"/>
      <c r="AG7" s="96"/>
      <c r="AH7" s="96"/>
      <c r="AI7" s="96"/>
      <c r="AJ7" s="96"/>
      <c r="AK7" s="96"/>
    </row>
    <row r="8" spans="2:37" ht="13.5" customHeight="1" x14ac:dyDescent="0.4">
      <c r="B8" s="96"/>
      <c r="C8" s="96"/>
      <c r="D8" s="96"/>
      <c r="E8" s="96"/>
      <c r="F8" s="96"/>
      <c r="G8" s="96"/>
      <c r="H8" s="96"/>
      <c r="I8" s="96"/>
      <c r="J8" s="96"/>
      <c r="K8" s="96"/>
      <c r="L8" s="96"/>
      <c r="M8" s="96"/>
      <c r="N8" s="96"/>
      <c r="O8" s="96"/>
      <c r="P8" s="96"/>
      <c r="Q8" s="96"/>
      <c r="R8" s="96"/>
      <c r="S8" s="96"/>
      <c r="T8" s="96"/>
      <c r="U8" s="96"/>
      <c r="V8" s="96"/>
      <c r="W8" s="96"/>
      <c r="X8" s="96"/>
      <c r="Y8" s="96"/>
      <c r="Z8" s="96"/>
      <c r="AA8" s="96"/>
      <c r="AB8" s="96"/>
      <c r="AC8" s="96"/>
      <c r="AD8" s="96"/>
      <c r="AE8" s="96"/>
      <c r="AF8" s="96"/>
      <c r="AG8" s="96"/>
      <c r="AH8" s="96"/>
      <c r="AI8" s="96"/>
      <c r="AJ8" s="96"/>
      <c r="AK8" s="96"/>
    </row>
    <row r="10" spans="2:37" ht="13.5" customHeight="1" x14ac:dyDescent="0.4">
      <c r="C10" s="98" t="s">
        <v>32</v>
      </c>
      <c r="D10" s="98"/>
      <c r="E10" s="98"/>
      <c r="F10" s="98"/>
      <c r="G10" s="98"/>
      <c r="H10" s="98"/>
      <c r="I10" s="98"/>
      <c r="J10" s="98"/>
      <c r="K10" s="98"/>
      <c r="L10" s="98"/>
      <c r="M10" s="98"/>
    </row>
    <row r="11" spans="2:37" ht="13.5" customHeight="1" x14ac:dyDescent="0.4">
      <c r="C11" s="98"/>
      <c r="D11" s="98"/>
      <c r="E11" s="98"/>
      <c r="F11" s="98"/>
      <c r="G11" s="98"/>
      <c r="H11" s="98"/>
      <c r="I11" s="98"/>
      <c r="J11" s="98"/>
      <c r="K11" s="98"/>
      <c r="L11" s="98"/>
      <c r="M11" s="98"/>
    </row>
    <row r="12" spans="2:37" ht="13.5" customHeight="1" x14ac:dyDescent="0.4">
      <c r="C12" s="99" t="s">
        <v>33</v>
      </c>
      <c r="D12" s="100"/>
      <c r="E12" s="103">
        <v>1</v>
      </c>
      <c r="F12" s="103"/>
      <c r="G12" s="100" t="s">
        <v>35</v>
      </c>
      <c r="H12" s="103">
        <v>10</v>
      </c>
      <c r="I12" s="103"/>
      <c r="J12" s="100" t="s">
        <v>34</v>
      </c>
      <c r="K12" s="103">
        <v>10</v>
      </c>
      <c r="L12" s="103"/>
      <c r="M12" s="105" t="s">
        <v>36</v>
      </c>
    </row>
    <row r="13" spans="2:37" ht="13.5" customHeight="1" x14ac:dyDescent="0.4">
      <c r="C13" s="101"/>
      <c r="D13" s="102"/>
      <c r="E13" s="104"/>
      <c r="F13" s="104"/>
      <c r="G13" s="102"/>
      <c r="H13" s="104"/>
      <c r="I13" s="104"/>
      <c r="J13" s="102"/>
      <c r="K13" s="104"/>
      <c r="L13" s="104"/>
      <c r="M13" s="106"/>
    </row>
    <row r="16" spans="2:37" ht="13.5" customHeight="1" x14ac:dyDescent="0.4">
      <c r="B16" s="96" t="s">
        <v>28</v>
      </c>
      <c r="C16" s="96"/>
      <c r="D16" s="96"/>
      <c r="E16" s="96"/>
      <c r="F16" s="96"/>
      <c r="G16" s="96"/>
      <c r="H16" s="96"/>
      <c r="I16" s="96"/>
      <c r="J16" s="96"/>
      <c r="K16" s="96"/>
      <c r="L16" s="96"/>
      <c r="M16" s="96"/>
      <c r="N16" s="96"/>
      <c r="O16" s="96"/>
      <c r="P16" s="96"/>
      <c r="Q16" s="96"/>
      <c r="R16" s="96"/>
      <c r="S16" s="96"/>
      <c r="T16" s="96"/>
      <c r="U16" s="96"/>
      <c r="V16" s="96"/>
      <c r="W16" s="96"/>
      <c r="X16" s="96"/>
      <c r="Y16" s="96"/>
      <c r="Z16" s="96"/>
      <c r="AA16" s="96"/>
      <c r="AB16" s="96"/>
      <c r="AC16" s="96"/>
      <c r="AD16" s="96"/>
      <c r="AE16" s="96"/>
      <c r="AF16" s="96"/>
      <c r="AG16" s="96"/>
      <c r="AH16" s="96"/>
      <c r="AI16" s="96"/>
      <c r="AJ16" s="96"/>
      <c r="AK16" s="96"/>
    </row>
    <row r="17" spans="2:37" ht="13.5" customHeight="1" x14ac:dyDescent="0.4">
      <c r="B17" s="96"/>
      <c r="C17" s="96"/>
      <c r="D17" s="96"/>
      <c r="E17" s="96"/>
      <c r="F17" s="96"/>
      <c r="G17" s="96"/>
      <c r="H17" s="96"/>
      <c r="I17" s="96"/>
      <c r="J17" s="96"/>
      <c r="K17" s="96"/>
      <c r="L17" s="96"/>
      <c r="M17" s="96"/>
      <c r="N17" s="96"/>
      <c r="O17" s="96"/>
      <c r="P17" s="96"/>
      <c r="Q17" s="96"/>
      <c r="R17" s="96"/>
      <c r="S17" s="96"/>
      <c r="T17" s="96"/>
      <c r="U17" s="96"/>
      <c r="V17" s="96"/>
      <c r="W17" s="96"/>
      <c r="X17" s="96"/>
      <c r="Y17" s="96"/>
      <c r="Z17" s="96"/>
      <c r="AA17" s="96"/>
      <c r="AB17" s="96"/>
      <c r="AC17" s="96"/>
      <c r="AD17" s="96"/>
      <c r="AE17" s="96"/>
      <c r="AF17" s="96"/>
      <c r="AG17" s="96"/>
      <c r="AH17" s="96"/>
      <c r="AI17" s="96"/>
      <c r="AJ17" s="96"/>
      <c r="AK17" s="96"/>
    </row>
    <row r="19" spans="2:37" ht="13.5" customHeight="1" x14ac:dyDescent="0.4">
      <c r="C19" s="107" t="s">
        <v>37</v>
      </c>
      <c r="D19" s="107"/>
      <c r="E19" s="107"/>
      <c r="F19" s="107"/>
      <c r="G19" s="107"/>
      <c r="H19" s="107"/>
      <c r="I19" s="107"/>
      <c r="J19" s="107"/>
      <c r="K19" s="107"/>
      <c r="L19" s="107"/>
      <c r="M19" s="107"/>
      <c r="N19" s="107"/>
      <c r="O19" s="107"/>
      <c r="P19" s="107"/>
      <c r="Q19" s="107"/>
      <c r="R19" s="107"/>
      <c r="S19" s="107"/>
      <c r="T19" s="107"/>
      <c r="U19" s="107"/>
      <c r="V19" s="107"/>
      <c r="W19" s="107"/>
      <c r="X19" s="108" t="s">
        <v>38</v>
      </c>
      <c r="Y19" s="108"/>
      <c r="Z19" s="108"/>
      <c r="AA19" s="108"/>
      <c r="AB19" s="108"/>
      <c r="AC19" s="108"/>
      <c r="AD19" s="108"/>
      <c r="AE19" s="108"/>
      <c r="AF19" s="108"/>
      <c r="AG19" s="108"/>
      <c r="AH19" s="108"/>
      <c r="AI19" s="108"/>
      <c r="AJ19" s="108"/>
      <c r="AK19" s="108"/>
    </row>
    <row r="20" spans="2:37" ht="13.5" customHeight="1" x14ac:dyDescent="0.4">
      <c r="C20" s="107"/>
      <c r="D20" s="107"/>
      <c r="E20" s="107"/>
      <c r="F20" s="107"/>
      <c r="G20" s="107"/>
      <c r="H20" s="107"/>
      <c r="I20" s="107"/>
      <c r="J20" s="107"/>
      <c r="K20" s="107"/>
      <c r="L20" s="107"/>
      <c r="M20" s="107"/>
      <c r="N20" s="107"/>
      <c r="O20" s="107"/>
      <c r="P20" s="107"/>
      <c r="Q20" s="107"/>
      <c r="R20" s="107"/>
      <c r="S20" s="107"/>
      <c r="T20" s="107"/>
      <c r="U20" s="107"/>
      <c r="V20" s="107"/>
      <c r="W20" s="107"/>
      <c r="X20" s="108"/>
      <c r="Y20" s="108"/>
      <c r="Z20" s="108"/>
      <c r="AA20" s="108"/>
      <c r="AB20" s="108"/>
      <c r="AC20" s="108"/>
      <c r="AD20" s="108"/>
      <c r="AE20" s="108"/>
      <c r="AF20" s="108"/>
      <c r="AG20" s="108"/>
      <c r="AH20" s="108"/>
      <c r="AI20" s="108"/>
      <c r="AJ20" s="108"/>
      <c r="AK20" s="108"/>
    </row>
    <row r="21" spans="2:37" ht="13.5" customHeight="1" x14ac:dyDescent="0.4">
      <c r="C21" s="109" t="s">
        <v>78</v>
      </c>
      <c r="D21" s="109"/>
      <c r="E21" s="109"/>
      <c r="F21" s="109"/>
      <c r="G21" s="109"/>
      <c r="H21" s="109"/>
      <c r="I21" s="109"/>
      <c r="J21" s="109"/>
      <c r="K21" s="109"/>
      <c r="L21" s="109"/>
      <c r="M21" s="109"/>
      <c r="N21" s="109"/>
      <c r="O21" s="109"/>
      <c r="P21" s="109"/>
      <c r="Q21" s="109"/>
      <c r="R21" s="109"/>
      <c r="S21" s="109"/>
      <c r="T21" s="109"/>
      <c r="U21" s="109"/>
      <c r="V21" s="109"/>
      <c r="W21" s="109"/>
      <c r="X21" s="109" t="s">
        <v>79</v>
      </c>
      <c r="Y21" s="109"/>
      <c r="Z21" s="109"/>
      <c r="AA21" s="109"/>
      <c r="AB21" s="109"/>
      <c r="AC21" s="109"/>
      <c r="AD21" s="109"/>
      <c r="AE21" s="109"/>
      <c r="AF21" s="109"/>
      <c r="AG21" s="109"/>
      <c r="AH21" s="109"/>
      <c r="AI21" s="109"/>
      <c r="AJ21" s="109"/>
      <c r="AK21" s="109"/>
    </row>
    <row r="22" spans="2:37" ht="13.5" customHeight="1" x14ac:dyDescent="0.4">
      <c r="C22" s="109"/>
      <c r="D22" s="109"/>
      <c r="E22" s="109"/>
      <c r="F22" s="109"/>
      <c r="G22" s="109"/>
      <c r="H22" s="109"/>
      <c r="I22" s="109"/>
      <c r="J22" s="109"/>
      <c r="K22" s="109"/>
      <c r="L22" s="109"/>
      <c r="M22" s="109"/>
      <c r="N22" s="109"/>
      <c r="O22" s="109"/>
      <c r="P22" s="109"/>
      <c r="Q22" s="109"/>
      <c r="R22" s="109"/>
      <c r="S22" s="109"/>
      <c r="T22" s="109"/>
      <c r="U22" s="109"/>
      <c r="V22" s="109"/>
      <c r="W22" s="109"/>
      <c r="X22" s="109"/>
      <c r="Y22" s="109"/>
      <c r="Z22" s="109"/>
      <c r="AA22" s="109"/>
      <c r="AB22" s="109"/>
      <c r="AC22" s="109"/>
      <c r="AD22" s="109"/>
      <c r="AE22" s="109"/>
      <c r="AF22" s="109"/>
      <c r="AG22" s="109"/>
      <c r="AH22" s="109"/>
      <c r="AI22" s="109"/>
      <c r="AJ22" s="109"/>
      <c r="AK22" s="109"/>
    </row>
    <row r="25" spans="2:37" ht="13.5" customHeight="1" x14ac:dyDescent="0.4">
      <c r="B25" s="96" t="s">
        <v>29</v>
      </c>
      <c r="C25" s="96"/>
      <c r="D25" s="96"/>
      <c r="E25" s="96"/>
      <c r="F25" s="96"/>
      <c r="G25" s="96"/>
      <c r="H25" s="96"/>
      <c r="I25" s="96"/>
      <c r="J25" s="96"/>
      <c r="K25" s="96"/>
      <c r="L25" s="96"/>
      <c r="M25" s="96"/>
      <c r="N25" s="96"/>
      <c r="O25" s="96"/>
      <c r="P25" s="96"/>
      <c r="Q25" s="96"/>
      <c r="R25" s="96"/>
      <c r="S25" s="96"/>
      <c r="T25" s="96"/>
      <c r="U25" s="96"/>
      <c r="V25" s="96"/>
      <c r="W25" s="96"/>
      <c r="X25" s="96"/>
      <c r="Y25" s="96"/>
      <c r="Z25" s="96"/>
      <c r="AA25" s="96"/>
      <c r="AB25" s="96"/>
      <c r="AC25" s="96"/>
      <c r="AD25" s="96"/>
      <c r="AE25" s="96"/>
      <c r="AF25" s="96"/>
      <c r="AG25" s="96"/>
      <c r="AH25" s="96"/>
      <c r="AI25" s="96"/>
      <c r="AJ25" s="96"/>
      <c r="AK25" s="96"/>
    </row>
    <row r="26" spans="2:37" ht="13.5" customHeight="1" x14ac:dyDescent="0.4">
      <c r="B26" s="96"/>
      <c r="C26" s="96"/>
      <c r="D26" s="96"/>
      <c r="E26" s="96"/>
      <c r="F26" s="96"/>
      <c r="G26" s="96"/>
      <c r="H26" s="96"/>
      <c r="I26" s="96"/>
      <c r="J26" s="96"/>
      <c r="K26" s="96"/>
      <c r="L26" s="96"/>
      <c r="M26" s="96"/>
      <c r="N26" s="96"/>
      <c r="O26" s="96"/>
      <c r="P26" s="96"/>
      <c r="Q26" s="96"/>
      <c r="R26" s="96"/>
      <c r="S26" s="96"/>
      <c r="T26" s="96"/>
      <c r="U26" s="96"/>
      <c r="V26" s="96"/>
      <c r="W26" s="96"/>
      <c r="X26" s="96"/>
      <c r="Y26" s="96"/>
      <c r="Z26" s="96"/>
      <c r="AA26" s="96"/>
      <c r="AB26" s="96"/>
      <c r="AC26" s="96"/>
      <c r="AD26" s="96"/>
      <c r="AE26" s="96"/>
      <c r="AF26" s="96"/>
      <c r="AG26" s="96"/>
      <c r="AH26" s="96"/>
      <c r="AI26" s="96"/>
      <c r="AJ26" s="96"/>
      <c r="AK26" s="96"/>
    </row>
    <row r="28" spans="2:37" ht="13.5" customHeight="1" x14ac:dyDescent="0.4">
      <c r="C28" s="110" t="s">
        <v>39</v>
      </c>
      <c r="D28" s="111"/>
      <c r="E28" s="111"/>
      <c r="F28" s="111"/>
      <c r="G28" s="111"/>
      <c r="H28" s="111"/>
      <c r="I28" s="111"/>
      <c r="J28" s="111"/>
      <c r="K28" s="111"/>
      <c r="L28" s="112"/>
      <c r="M28" s="110" t="s">
        <v>42</v>
      </c>
      <c r="N28" s="111"/>
      <c r="O28" s="111"/>
      <c r="P28" s="111"/>
      <c r="Q28" s="111"/>
      <c r="R28" s="111"/>
      <c r="S28" s="111"/>
      <c r="T28" s="112"/>
      <c r="U28" s="110" t="s">
        <v>45</v>
      </c>
      <c r="V28" s="111"/>
      <c r="W28" s="111"/>
      <c r="X28" s="111"/>
      <c r="Y28" s="111"/>
      <c r="Z28" s="111"/>
      <c r="AA28" s="111"/>
      <c r="AB28" s="111"/>
      <c r="AC28" s="111"/>
      <c r="AD28" s="111"/>
      <c r="AE28" s="111"/>
      <c r="AF28" s="112"/>
      <c r="AG28" s="116" t="s">
        <v>49</v>
      </c>
      <c r="AH28" s="116"/>
      <c r="AI28" s="116"/>
      <c r="AJ28" s="116"/>
      <c r="AK28" s="116"/>
    </row>
    <row r="29" spans="2:37" ht="13.5" customHeight="1" x14ac:dyDescent="0.4">
      <c r="C29" s="113"/>
      <c r="D29" s="114"/>
      <c r="E29" s="114"/>
      <c r="F29" s="114"/>
      <c r="G29" s="114"/>
      <c r="H29" s="114"/>
      <c r="I29" s="114"/>
      <c r="J29" s="114"/>
      <c r="K29" s="114"/>
      <c r="L29" s="115"/>
      <c r="M29" s="113"/>
      <c r="N29" s="114"/>
      <c r="O29" s="114"/>
      <c r="P29" s="114"/>
      <c r="Q29" s="114"/>
      <c r="R29" s="114"/>
      <c r="S29" s="114"/>
      <c r="T29" s="115"/>
      <c r="U29" s="113"/>
      <c r="V29" s="114"/>
      <c r="W29" s="114"/>
      <c r="X29" s="114"/>
      <c r="Y29" s="114"/>
      <c r="Z29" s="114"/>
      <c r="AA29" s="114"/>
      <c r="AB29" s="114"/>
      <c r="AC29" s="114"/>
      <c r="AD29" s="114"/>
      <c r="AE29" s="114"/>
      <c r="AF29" s="115"/>
      <c r="AG29" s="116"/>
      <c r="AH29" s="116"/>
      <c r="AI29" s="116"/>
      <c r="AJ29" s="116"/>
      <c r="AK29" s="116"/>
    </row>
    <row r="30" spans="2:37" ht="13.5" customHeight="1" x14ac:dyDescent="0.4">
      <c r="C30" s="113" t="s">
        <v>40</v>
      </c>
      <c r="D30" s="114"/>
      <c r="E30" s="114"/>
      <c r="F30" s="114"/>
      <c r="G30" s="114"/>
      <c r="H30" s="114" t="s">
        <v>41</v>
      </c>
      <c r="I30" s="114"/>
      <c r="J30" s="114"/>
      <c r="K30" s="114"/>
      <c r="L30" s="115"/>
      <c r="M30" s="113" t="s">
        <v>43</v>
      </c>
      <c r="N30" s="114"/>
      <c r="O30" s="114"/>
      <c r="P30" s="114"/>
      <c r="Q30" s="114" t="s">
        <v>44</v>
      </c>
      <c r="R30" s="114"/>
      <c r="S30" s="114"/>
      <c r="T30" s="115"/>
      <c r="U30" s="113" t="s">
        <v>46</v>
      </c>
      <c r="V30" s="114"/>
      <c r="W30" s="114"/>
      <c r="X30" s="114"/>
      <c r="Y30" s="114" t="s">
        <v>47</v>
      </c>
      <c r="Z30" s="114"/>
      <c r="AA30" s="114"/>
      <c r="AB30" s="114"/>
      <c r="AC30" s="114" t="s">
        <v>48</v>
      </c>
      <c r="AD30" s="114"/>
      <c r="AE30" s="114"/>
      <c r="AF30" s="115"/>
      <c r="AG30" s="116"/>
      <c r="AH30" s="116"/>
      <c r="AI30" s="116"/>
      <c r="AJ30" s="116"/>
      <c r="AK30" s="116"/>
    </row>
    <row r="31" spans="2:37" ht="13.5" customHeight="1" x14ac:dyDescent="0.4">
      <c r="C31" s="117"/>
      <c r="D31" s="118"/>
      <c r="E31" s="118"/>
      <c r="F31" s="118"/>
      <c r="G31" s="118"/>
      <c r="H31" s="118"/>
      <c r="I31" s="118"/>
      <c r="J31" s="118"/>
      <c r="K31" s="118"/>
      <c r="L31" s="119"/>
      <c r="M31" s="117"/>
      <c r="N31" s="118"/>
      <c r="O31" s="118"/>
      <c r="P31" s="118"/>
      <c r="Q31" s="118"/>
      <c r="R31" s="118"/>
      <c r="S31" s="118"/>
      <c r="T31" s="119"/>
      <c r="U31" s="117"/>
      <c r="V31" s="118"/>
      <c r="W31" s="118"/>
      <c r="X31" s="118"/>
      <c r="Y31" s="118"/>
      <c r="Z31" s="118"/>
      <c r="AA31" s="118"/>
      <c r="AB31" s="118"/>
      <c r="AC31" s="118"/>
      <c r="AD31" s="118"/>
      <c r="AE31" s="118"/>
      <c r="AF31" s="119"/>
      <c r="AG31" s="116"/>
      <c r="AH31" s="116"/>
      <c r="AI31" s="116"/>
      <c r="AJ31" s="116"/>
      <c r="AK31" s="116"/>
    </row>
    <row r="32" spans="2:37" ht="13.5" customHeight="1" x14ac:dyDescent="0.4">
      <c r="C32" s="122" t="s">
        <v>19</v>
      </c>
      <c r="D32" s="123"/>
      <c r="E32" s="123"/>
      <c r="F32" s="123"/>
      <c r="G32" s="123"/>
      <c r="H32" s="124">
        <v>165.29</v>
      </c>
      <c r="I32" s="124"/>
      <c r="J32" s="124"/>
      <c r="K32" s="124"/>
      <c r="L32" s="125"/>
      <c r="M32" s="126">
        <v>1</v>
      </c>
      <c r="N32" s="127"/>
      <c r="O32" s="127"/>
      <c r="P32" s="127"/>
      <c r="Q32" s="127">
        <v>1</v>
      </c>
      <c r="R32" s="127"/>
      <c r="S32" s="127"/>
      <c r="T32" s="130"/>
      <c r="U32" s="132">
        <v>2</v>
      </c>
      <c r="V32" s="133"/>
      <c r="W32" s="133"/>
      <c r="X32" s="133"/>
      <c r="Y32" s="133">
        <v>3</v>
      </c>
      <c r="Z32" s="133"/>
      <c r="AA32" s="133"/>
      <c r="AB32" s="133"/>
      <c r="AC32" s="133">
        <f>IF(AND(COUNT(U32)=0,COUNT(Y32)=0),"",SUM(U32,Y32))</f>
        <v>5</v>
      </c>
      <c r="AD32" s="133"/>
      <c r="AE32" s="133"/>
      <c r="AF32" s="134"/>
      <c r="AG32" s="120" t="s">
        <v>58</v>
      </c>
      <c r="AH32" s="120"/>
      <c r="AI32" s="120"/>
      <c r="AJ32" s="120"/>
      <c r="AK32" s="120"/>
    </row>
    <row r="33" spans="2:37" ht="13.5" customHeight="1" x14ac:dyDescent="0.4">
      <c r="C33" s="122"/>
      <c r="D33" s="123"/>
      <c r="E33" s="123"/>
      <c r="F33" s="123"/>
      <c r="G33" s="123"/>
      <c r="H33" s="124"/>
      <c r="I33" s="124"/>
      <c r="J33" s="124"/>
      <c r="K33" s="124"/>
      <c r="L33" s="125"/>
      <c r="M33" s="128"/>
      <c r="N33" s="129"/>
      <c r="O33" s="129"/>
      <c r="P33" s="129"/>
      <c r="Q33" s="129"/>
      <c r="R33" s="129"/>
      <c r="S33" s="129"/>
      <c r="T33" s="131"/>
      <c r="U33" s="132"/>
      <c r="V33" s="133"/>
      <c r="W33" s="133"/>
      <c r="X33" s="133"/>
      <c r="Y33" s="133"/>
      <c r="Z33" s="133"/>
      <c r="AA33" s="133"/>
      <c r="AB33" s="133"/>
      <c r="AC33" s="133"/>
      <c r="AD33" s="133"/>
      <c r="AE33" s="133"/>
      <c r="AF33" s="134"/>
      <c r="AG33" s="120"/>
      <c r="AH33" s="120"/>
      <c r="AI33" s="120"/>
      <c r="AJ33" s="120"/>
      <c r="AK33" s="120"/>
    </row>
    <row r="36" spans="2:37" ht="13.5" customHeight="1" x14ac:dyDescent="0.4">
      <c r="B36" s="96" t="s">
        <v>30</v>
      </c>
      <c r="C36" s="96"/>
      <c r="D36" s="96"/>
      <c r="E36" s="96"/>
      <c r="F36" s="96"/>
      <c r="G36" s="96"/>
      <c r="H36" s="96"/>
      <c r="I36" s="96"/>
      <c r="J36" s="96"/>
      <c r="K36" s="96"/>
      <c r="L36" s="96"/>
      <c r="M36" s="96"/>
      <c r="N36" s="96"/>
      <c r="O36" s="96"/>
      <c r="P36" s="96"/>
      <c r="Q36" s="96"/>
      <c r="R36" s="96"/>
      <c r="S36" s="96"/>
      <c r="T36" s="96"/>
      <c r="U36" s="96"/>
      <c r="V36" s="96"/>
      <c r="W36" s="96"/>
      <c r="X36" s="96"/>
      <c r="Y36" s="96"/>
      <c r="Z36" s="96"/>
      <c r="AA36" s="96"/>
      <c r="AB36" s="96"/>
      <c r="AC36" s="96"/>
      <c r="AD36" s="96"/>
      <c r="AE36" s="96"/>
      <c r="AF36" s="96"/>
      <c r="AG36" s="96"/>
      <c r="AH36" s="96"/>
      <c r="AI36" s="96"/>
      <c r="AJ36" s="96"/>
      <c r="AK36" s="96"/>
    </row>
    <row r="37" spans="2:37" ht="13.5" customHeight="1" x14ac:dyDescent="0.4">
      <c r="B37" s="96"/>
      <c r="C37" s="96"/>
      <c r="D37" s="96"/>
      <c r="E37" s="96"/>
      <c r="F37" s="96"/>
      <c r="G37" s="96"/>
      <c r="H37" s="96"/>
      <c r="I37" s="96"/>
      <c r="J37" s="96"/>
      <c r="K37" s="96"/>
      <c r="L37" s="96"/>
      <c r="M37" s="96"/>
      <c r="N37" s="96"/>
      <c r="O37" s="96"/>
      <c r="P37" s="96"/>
      <c r="Q37" s="96"/>
      <c r="R37" s="96"/>
      <c r="S37" s="96"/>
      <c r="T37" s="96"/>
      <c r="U37" s="96"/>
      <c r="V37" s="96"/>
      <c r="W37" s="96"/>
      <c r="X37" s="96"/>
      <c r="Y37" s="96"/>
      <c r="Z37" s="96"/>
      <c r="AA37" s="96"/>
      <c r="AB37" s="96"/>
      <c r="AC37" s="96"/>
      <c r="AD37" s="96"/>
      <c r="AE37" s="96"/>
      <c r="AF37" s="96"/>
      <c r="AG37" s="96"/>
      <c r="AH37" s="96"/>
      <c r="AI37" s="96"/>
      <c r="AJ37" s="96"/>
      <c r="AK37" s="96"/>
    </row>
    <row r="39" spans="2:37" ht="13.5" customHeight="1" x14ac:dyDescent="0.4">
      <c r="C39" s="135" t="s">
        <v>50</v>
      </c>
      <c r="D39" s="116"/>
      <c r="E39" s="116"/>
      <c r="F39" s="116"/>
      <c r="G39" s="116"/>
      <c r="H39" s="135" t="s">
        <v>51</v>
      </c>
      <c r="I39" s="116"/>
      <c r="J39" s="116"/>
      <c r="K39" s="116"/>
      <c r="L39" s="116"/>
      <c r="P39" s="135" t="s">
        <v>75</v>
      </c>
      <c r="Q39" s="116"/>
      <c r="R39" s="116"/>
      <c r="S39" s="116"/>
      <c r="T39" s="116"/>
    </row>
    <row r="40" spans="2:37" ht="13.5" customHeight="1" x14ac:dyDescent="0.4">
      <c r="C40" s="116"/>
      <c r="D40" s="116"/>
      <c r="E40" s="116"/>
      <c r="F40" s="116"/>
      <c r="G40" s="116"/>
      <c r="H40" s="116"/>
      <c r="I40" s="116"/>
      <c r="J40" s="116"/>
      <c r="K40" s="116"/>
      <c r="L40" s="116"/>
      <c r="P40" s="116"/>
      <c r="Q40" s="116"/>
      <c r="R40" s="116"/>
      <c r="S40" s="116"/>
      <c r="T40" s="116"/>
    </row>
    <row r="41" spans="2:37" ht="13.5" customHeight="1" x14ac:dyDescent="0.4">
      <c r="C41" s="120" t="s">
        <v>15</v>
      </c>
      <c r="D41" s="120"/>
      <c r="E41" s="120"/>
      <c r="F41" s="120"/>
      <c r="G41" s="120"/>
      <c r="H41" s="121">
        <v>427</v>
      </c>
      <c r="I41" s="121"/>
      <c r="J41" s="121"/>
      <c r="K41" s="121"/>
      <c r="L41" s="121"/>
      <c r="P41" s="120" t="s">
        <v>73</v>
      </c>
      <c r="Q41" s="120"/>
      <c r="R41" s="120"/>
      <c r="S41" s="120"/>
      <c r="T41" s="120"/>
    </row>
    <row r="42" spans="2:37" ht="13.5" customHeight="1" x14ac:dyDescent="0.4">
      <c r="C42" s="120"/>
      <c r="D42" s="120"/>
      <c r="E42" s="120"/>
      <c r="F42" s="120"/>
      <c r="G42" s="120"/>
      <c r="H42" s="121"/>
      <c r="I42" s="121"/>
      <c r="J42" s="121"/>
      <c r="K42" s="121"/>
      <c r="L42" s="121"/>
      <c r="P42" s="120"/>
      <c r="Q42" s="120"/>
      <c r="R42" s="120"/>
      <c r="S42" s="120"/>
      <c r="T42" s="120"/>
    </row>
    <row r="43" spans="2:37" ht="13.5" customHeight="1" x14ac:dyDescent="0.4">
      <c r="H43" s="136" t="s">
        <v>52</v>
      </c>
      <c r="I43" s="136"/>
      <c r="J43" s="136"/>
      <c r="K43" s="136"/>
      <c r="L43" s="136"/>
      <c r="P43" s="136" t="s">
        <v>76</v>
      </c>
      <c r="Q43" s="136"/>
      <c r="R43" s="136"/>
      <c r="S43" s="136"/>
      <c r="T43" s="136"/>
    </row>
    <row r="45" spans="2:37" ht="13.5" customHeight="1" x14ac:dyDescent="0.4">
      <c r="B45" s="96" t="s">
        <v>31</v>
      </c>
      <c r="C45" s="96"/>
      <c r="D45" s="96"/>
      <c r="E45" s="96"/>
      <c r="F45" s="96"/>
      <c r="G45" s="96"/>
      <c r="H45" s="96"/>
      <c r="I45" s="96"/>
      <c r="J45" s="96"/>
      <c r="K45" s="96"/>
      <c r="L45" s="96"/>
      <c r="M45" s="96"/>
      <c r="N45" s="96"/>
      <c r="O45" s="96"/>
      <c r="P45" s="96"/>
      <c r="Q45" s="96"/>
      <c r="R45" s="96"/>
      <c r="S45" s="96"/>
      <c r="T45" s="96"/>
      <c r="U45" s="96"/>
      <c r="V45" s="96"/>
      <c r="W45" s="96"/>
      <c r="X45" s="96"/>
      <c r="Y45" s="96"/>
      <c r="Z45" s="96"/>
      <c r="AA45" s="96"/>
      <c r="AB45" s="96"/>
      <c r="AC45" s="96"/>
      <c r="AD45" s="96"/>
      <c r="AE45" s="96"/>
      <c r="AF45" s="96"/>
      <c r="AG45" s="96"/>
      <c r="AH45" s="96"/>
      <c r="AI45" s="96"/>
      <c r="AJ45" s="96"/>
      <c r="AK45" s="96"/>
    </row>
    <row r="46" spans="2:37" ht="13.5" customHeight="1" x14ac:dyDescent="0.4">
      <c r="B46" s="96"/>
      <c r="C46" s="96"/>
      <c r="D46" s="96"/>
      <c r="E46" s="96"/>
      <c r="F46" s="96"/>
      <c r="G46" s="96"/>
      <c r="H46" s="96"/>
      <c r="I46" s="96"/>
      <c r="J46" s="96"/>
      <c r="K46" s="96"/>
      <c r="L46" s="96"/>
      <c r="M46" s="96"/>
      <c r="N46" s="96"/>
      <c r="O46" s="96"/>
      <c r="P46" s="96"/>
      <c r="Q46" s="96"/>
      <c r="R46" s="96"/>
      <c r="S46" s="96"/>
      <c r="T46" s="96"/>
      <c r="U46" s="96"/>
      <c r="V46" s="96"/>
      <c r="W46" s="96"/>
      <c r="X46" s="96"/>
      <c r="Y46" s="96"/>
      <c r="Z46" s="96"/>
      <c r="AA46" s="96"/>
      <c r="AB46" s="96"/>
      <c r="AC46" s="96"/>
      <c r="AD46" s="96"/>
      <c r="AE46" s="96"/>
      <c r="AF46" s="96"/>
      <c r="AG46" s="96"/>
      <c r="AH46" s="96"/>
      <c r="AI46" s="96"/>
      <c r="AJ46" s="96"/>
      <c r="AK46" s="96"/>
    </row>
    <row r="48" spans="2:37" ht="13.5" customHeight="1" x14ac:dyDescent="0.4">
      <c r="C48" s="116" t="s">
        <v>31</v>
      </c>
      <c r="D48" s="116"/>
      <c r="E48" s="116"/>
      <c r="F48" s="116"/>
      <c r="G48" s="116"/>
      <c r="H48" s="116"/>
      <c r="I48" s="116"/>
      <c r="Q48" s="137" t="s">
        <v>16</v>
      </c>
      <c r="R48" s="138"/>
      <c r="S48" s="138"/>
      <c r="T48" s="138"/>
      <c r="U48" s="138"/>
      <c r="V48" s="138"/>
      <c r="W48" s="139"/>
      <c r="X48" s="140" t="s">
        <v>55</v>
      </c>
      <c r="Y48" s="140"/>
      <c r="Z48" s="140"/>
      <c r="AA48" s="140"/>
      <c r="AB48" s="140"/>
      <c r="AC48" s="140"/>
      <c r="AE48" s="116" t="s">
        <v>71</v>
      </c>
      <c r="AF48" s="116"/>
      <c r="AG48" s="116"/>
      <c r="AH48" s="116"/>
      <c r="AI48" s="116"/>
      <c r="AJ48" s="116"/>
      <c r="AK48" s="116"/>
    </row>
    <row r="49" spans="3:37" ht="13.5" customHeight="1" x14ac:dyDescent="0.4">
      <c r="C49" s="116"/>
      <c r="D49" s="116"/>
      <c r="E49" s="116"/>
      <c r="F49" s="116"/>
      <c r="G49" s="116"/>
      <c r="H49" s="116"/>
      <c r="I49" s="116"/>
      <c r="Q49" s="137"/>
      <c r="R49" s="138"/>
      <c r="S49" s="138"/>
      <c r="T49" s="138"/>
      <c r="U49" s="138"/>
      <c r="V49" s="138"/>
      <c r="W49" s="139"/>
      <c r="X49" s="140"/>
      <c r="Y49" s="140"/>
      <c r="Z49" s="140"/>
      <c r="AA49" s="140"/>
      <c r="AB49" s="140"/>
      <c r="AC49" s="140"/>
      <c r="AE49" s="116"/>
      <c r="AF49" s="116"/>
      <c r="AG49" s="116"/>
      <c r="AH49" s="116"/>
      <c r="AI49" s="116"/>
      <c r="AJ49" s="116"/>
      <c r="AK49" s="116"/>
    </row>
    <row r="50" spans="3:37" ht="13.5" customHeight="1" x14ac:dyDescent="0.4">
      <c r="C50" s="141" t="s">
        <v>16</v>
      </c>
      <c r="D50" s="141"/>
      <c r="E50" s="141"/>
      <c r="F50" s="141"/>
      <c r="G50" s="141"/>
      <c r="H50" s="141"/>
      <c r="I50" s="141"/>
      <c r="Q50" s="142" t="s">
        <v>24</v>
      </c>
      <c r="R50" s="143"/>
      <c r="S50" s="143"/>
      <c r="T50" s="143"/>
      <c r="U50" s="143"/>
      <c r="V50" s="143"/>
      <c r="W50" s="144"/>
      <c r="X50" s="140"/>
      <c r="Y50" s="140"/>
      <c r="Z50" s="140"/>
      <c r="AA50" s="140"/>
      <c r="AB50" s="140"/>
      <c r="AC50" s="140"/>
      <c r="AE50" s="120" t="s">
        <v>24</v>
      </c>
      <c r="AF50" s="120"/>
      <c r="AG50" s="120"/>
      <c r="AH50" s="120"/>
      <c r="AI50" s="120"/>
      <c r="AJ50" s="120"/>
      <c r="AK50" s="120"/>
    </row>
    <row r="51" spans="3:37" ht="13.5" customHeight="1" x14ac:dyDescent="0.4">
      <c r="C51" s="141"/>
      <c r="D51" s="141"/>
      <c r="E51" s="141"/>
      <c r="F51" s="141"/>
      <c r="G51" s="141"/>
      <c r="H51" s="141"/>
      <c r="I51" s="141"/>
      <c r="Q51" s="142"/>
      <c r="R51" s="143"/>
      <c r="S51" s="143"/>
      <c r="T51" s="143"/>
      <c r="U51" s="143"/>
      <c r="V51" s="143"/>
      <c r="W51" s="144"/>
      <c r="X51" s="140"/>
      <c r="Y51" s="140"/>
      <c r="Z51" s="140"/>
      <c r="AA51" s="140"/>
      <c r="AB51" s="140"/>
      <c r="AC51" s="140"/>
      <c r="AE51" s="120"/>
      <c r="AF51" s="120"/>
      <c r="AG51" s="120"/>
      <c r="AH51" s="120"/>
      <c r="AI51" s="120"/>
      <c r="AJ51" s="120"/>
      <c r="AK51" s="120"/>
    </row>
  </sheetData>
  <sheetProtection algorithmName="SHA-512" hashValue="4LveCPeQXpCovHCWfZUfoxvUfeGN+YMXxjHqq2NGuhWm83SasjirYdiB0Cx1bmZLA25aIOvFqN46tdOKNhft8w==" saltValue="NANNJtufqlZ7O9pnLTM0Ew==" spinCount="100000" sheet="1" objects="1" scenarios="1"/>
  <mergeCells count="52">
    <mergeCell ref="H43:L43"/>
    <mergeCell ref="P43:T43"/>
    <mergeCell ref="B45:AK46"/>
    <mergeCell ref="C48:I49"/>
    <mergeCell ref="Q48:W49"/>
    <mergeCell ref="X48:AC51"/>
    <mergeCell ref="AE48:AK49"/>
    <mergeCell ref="C50:I51"/>
    <mergeCell ref="Q50:W51"/>
    <mergeCell ref="AE50:AK51"/>
    <mergeCell ref="AG32:AK33"/>
    <mergeCell ref="B36:AK37"/>
    <mergeCell ref="C39:G40"/>
    <mergeCell ref="H39:L40"/>
    <mergeCell ref="P39:T40"/>
    <mergeCell ref="C41:G42"/>
    <mergeCell ref="H41:L42"/>
    <mergeCell ref="P41:T42"/>
    <mergeCell ref="AC30:AF31"/>
    <mergeCell ref="C32:G33"/>
    <mergeCell ref="H32:L33"/>
    <mergeCell ref="M32:P33"/>
    <mergeCell ref="Q32:T33"/>
    <mergeCell ref="U32:X33"/>
    <mergeCell ref="Y32:AB33"/>
    <mergeCell ref="AC32:AF33"/>
    <mergeCell ref="C28:L29"/>
    <mergeCell ref="M28:T29"/>
    <mergeCell ref="U28:AF29"/>
    <mergeCell ref="AG28:AK31"/>
    <mergeCell ref="C30:G31"/>
    <mergeCell ref="H30:L31"/>
    <mergeCell ref="M30:P31"/>
    <mergeCell ref="Q30:T31"/>
    <mergeCell ref="U30:X31"/>
    <mergeCell ref="Y30:AB31"/>
    <mergeCell ref="B25:AK26"/>
    <mergeCell ref="B2:AK4"/>
    <mergeCell ref="B7:AK8"/>
    <mergeCell ref="C10:M11"/>
    <mergeCell ref="C12:D13"/>
    <mergeCell ref="E12:F13"/>
    <mergeCell ref="G12:G13"/>
    <mergeCell ref="H12:I13"/>
    <mergeCell ref="J12:J13"/>
    <mergeCell ref="K12:L13"/>
    <mergeCell ref="M12:M13"/>
    <mergeCell ref="B16:AK17"/>
    <mergeCell ref="C19:W20"/>
    <mergeCell ref="X19:AK20"/>
    <mergeCell ref="C21:W22"/>
    <mergeCell ref="X21:AK22"/>
  </mergeCells>
  <phoneticPr fontId="1"/>
  <dataValidations count="5">
    <dataValidation type="list" allowBlank="1" showInputMessage="1" showErrorMessage="1" sqref="P41:T42">
      <formula1>INDIRECT($C$41)</formula1>
    </dataValidation>
    <dataValidation type="list" allowBlank="1" showInputMessage="1" showErrorMessage="1" sqref="AE50:AK51">
      <formula1>INDIRECT($Q$50)</formula1>
    </dataValidation>
    <dataValidation type="list" allowBlank="1" showInputMessage="1" showErrorMessage="1" sqref="C41:G42">
      <formula1>INDIRECT($AG$32)</formula1>
    </dataValidation>
    <dataValidation type="list" allowBlank="1" showInputMessage="1" showErrorMessage="1" sqref="AG32:AK33">
      <formula1>INDIRECT($C$32)</formula1>
    </dataValidation>
    <dataValidation type="list" allowBlank="1" showInputMessage="1" showErrorMessage="1" sqref="C32:G33">
      <formula1>連鎖式選択肢</formula1>
    </dataValidation>
  </dataValidations>
  <printOptions horizontalCentered="1"/>
  <pageMargins left="0.78740157480314965" right="0.39370078740157483" top="1.1811023622047245" bottom="1.1811023622047245" header="0.19685039370078741" footer="0.19685039370078741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B2:AQ40"/>
  <sheetViews>
    <sheetView showGridLines="0" zoomScaleNormal="100" workbookViewId="0"/>
  </sheetViews>
  <sheetFormatPr defaultColWidth="9" defaultRowHeight="13.5" customHeight="1" x14ac:dyDescent="0.4"/>
  <cols>
    <col min="1" max="1" width="2.25" style="1" customWidth="1"/>
    <col min="2" max="4" width="15.75" style="1" customWidth="1"/>
    <col min="5" max="6" width="9" style="1"/>
    <col min="7" max="7" width="2.25" style="1" customWidth="1"/>
    <col min="8" max="9" width="15.75" style="1" customWidth="1"/>
    <col min="10" max="25" width="2.25" style="1" customWidth="1"/>
    <col min="26" max="26" width="11.25" style="1" customWidth="1"/>
    <col min="27" max="28" width="15.75" style="1" customWidth="1"/>
    <col min="29" max="29" width="2.25" style="1" customWidth="1"/>
    <col min="30" max="30" width="4.5" style="1" customWidth="1"/>
    <col min="31" max="31" width="11.25" style="1" customWidth="1"/>
    <col min="32" max="32" width="4.5" style="1" customWidth="1"/>
    <col min="33" max="33" width="9" style="1" customWidth="1"/>
    <col min="34" max="34" width="4.5" style="1" customWidth="1"/>
    <col min="35" max="35" width="9" style="1" customWidth="1"/>
    <col min="36" max="36" width="4.5" style="1" customWidth="1"/>
    <col min="37" max="37" width="11.25" style="1" customWidth="1"/>
    <col min="38" max="38" width="4.5" style="1" customWidth="1"/>
    <col min="39" max="39" width="9" style="1" customWidth="1"/>
    <col min="40" max="40" width="4.5" style="1" customWidth="1"/>
    <col min="41" max="41" width="9" style="1" customWidth="1"/>
    <col min="42" max="42" width="4.5" style="1" customWidth="1"/>
    <col min="43" max="43" width="15.75" style="1" customWidth="1"/>
    <col min="44" max="44" width="2.25" style="1" customWidth="1"/>
    <col min="45" max="16384" width="9" style="1"/>
  </cols>
  <sheetData>
    <row r="2" spans="2:43" ht="13.5" customHeight="1" x14ac:dyDescent="0.4">
      <c r="B2" s="163" t="s">
        <v>17</v>
      </c>
      <c r="C2" s="164"/>
      <c r="D2" s="164"/>
      <c r="E2" s="164"/>
      <c r="F2" s="165"/>
      <c r="H2" s="163" t="s">
        <v>24</v>
      </c>
      <c r="I2" s="165"/>
      <c r="K2" s="163" t="s">
        <v>56</v>
      </c>
      <c r="L2" s="164"/>
      <c r="M2" s="164"/>
      <c r="N2" s="164"/>
      <c r="O2" s="164"/>
      <c r="P2" s="164"/>
      <c r="Q2" s="164"/>
      <c r="R2" s="164"/>
      <c r="S2" s="164"/>
      <c r="T2" s="164"/>
      <c r="U2" s="164"/>
      <c r="V2" s="164"/>
      <c r="W2" s="164"/>
      <c r="X2" s="165"/>
      <c r="Z2" s="151" t="s">
        <v>60</v>
      </c>
      <c r="AA2" s="149"/>
      <c r="AB2" s="150"/>
      <c r="AD2" s="163" t="s">
        <v>61</v>
      </c>
      <c r="AE2" s="164"/>
      <c r="AF2" s="164"/>
      <c r="AG2" s="164"/>
      <c r="AH2" s="164"/>
      <c r="AI2" s="164"/>
      <c r="AJ2" s="164"/>
      <c r="AK2" s="164"/>
      <c r="AL2" s="164"/>
      <c r="AM2" s="164"/>
      <c r="AN2" s="164"/>
      <c r="AO2" s="164"/>
      <c r="AP2" s="164"/>
      <c r="AQ2" s="165"/>
    </row>
    <row r="3" spans="2:43" ht="13.5" customHeight="1" x14ac:dyDescent="0.4">
      <c r="B3" s="15" t="s">
        <v>18</v>
      </c>
      <c r="C3" s="41" t="s">
        <v>86</v>
      </c>
      <c r="D3" s="16" t="s">
        <v>87</v>
      </c>
      <c r="E3" s="16"/>
      <c r="F3" s="17"/>
      <c r="H3" s="12" t="s">
        <v>16</v>
      </c>
      <c r="I3" s="13" t="s">
        <v>24</v>
      </c>
      <c r="K3" s="176" t="str">
        <f>IF(COUNTA(処理対象人員算定調書!C32)=0,"",IF(OR(処理対象人員算定調書!C32="新築住宅",処理対象人員算定調書!C32="既存住宅〔転住〕"),1,IF(処理対象人員算定調書!C32="既存住宅〔現住〕",2)))</f>
        <v/>
      </c>
      <c r="L3" s="174"/>
      <c r="M3" s="174" t="str">
        <f>IF(COUNT(処理対象人員算定調書!H32)=0,"",IF(処理対象人員算定調書!H32&lt;=130,1,IF(処理対象人員算定調書!H32&gt;130,2)))</f>
        <v/>
      </c>
      <c r="N3" s="174"/>
      <c r="O3" s="174" t="str">
        <f>IF(AND(COUNT(処理対象人員算定調書!M32)=0,COUNT(処理対象人員算定調書!Q32)=0),"",IF(OR(処理対象人員算定調書!M32&lt;=1,処理対象人員算定調書!Q32&lt;=1),1,IF(AND(処理対象人員算定調書!M32&gt;=2,処理対象人員算定調書!Q32&gt;=2),2)))</f>
        <v/>
      </c>
      <c r="P3" s="174"/>
      <c r="Q3" s="174" t="str">
        <f>IF(COUNT(処理対象人員算定調書!AC32)=0,"",IF(処理対象人員算定調書!AC32&lt;=K7,1,IF(処理対象人員算定調書!AC32&lt;=K8,2,IF(処理対象人員算定調書!AC32&lt;=K9,3,IF(処理対象人員算定調書!AC32&gt;K9,4)))))</f>
        <v/>
      </c>
      <c r="R3" s="174"/>
      <c r="S3" s="174" t="str">
        <f>IF(COUNTA(処理対象人員算定調書!AG32)=0,"",IF(OR(処理対象人員算定調書!C32="新築住宅",処理対象人員算定調書!H32&lt;=130,AND(処理対象人員算定調書!M32&gt;=2,処理対象人員算定調書!Q32&gt;=2),処理対象人員算定調書!AC32&gt;5),0,IF(処理対象人員算定調書!AG32="使用あり",1,IF(処理対象人員算定調書!AG32="使用なし",2))))</f>
        <v/>
      </c>
      <c r="T3" s="174"/>
      <c r="U3" s="174" t="str">
        <f>IF(COUNTA(処理対象人員算定調書!C41)=0,"",IF(OR(処理対象人員算定調書!C32="新築住宅",処理対象人員算定調書!H32&lt;=130,AND(処理対象人員算定調書!M32&gt;=2,処理対象人員算定調書!Q32&gt;=2),処理対象人員算定調書!AC32&gt;5,処理対象人員算定調書!AG32="使用あり"),0,IF(処理対象人員算定調書!C41="新設",1,IF(処理対象人員算定調書!C41="更新",2))))</f>
        <v/>
      </c>
      <c r="V3" s="174"/>
      <c r="W3" s="174" t="str">
        <f>IF(COUNT(処理対象人員算定調書!H41)=0,"",IF(OR(処理対象人員算定調書!C32="新築住宅",処理対象人員算定調書!H32&lt;=130,AND(処理対象人員算定調書!M32&gt;=2,処理対象人員算定調書!Q32&gt;=2),処理対象人員算定調書!AC32&gt;5,処理対象人員算定調書!AG32="使用あり"),0,IF(COUNTA(処理対象人員算定調書!C41)=0,"",IF(処理対象人員算定調書!C41="新設",IF(処理対象人員算定調書!H41&lt;K12,1,IF(処理対象人員算定調書!H41&lt;K13,2,IF(処理対象人員算定調書!H41&gt;=K13,3))),IF(処理対象人員算定調書!C41="更新",IF(処理対象人員算定調書!H41&lt;R12,1,IF(処理対象人員算定調書!H41&lt;R13,2,IF(処理対象人員算定調書!H41&gt;=R13,3))))))))</f>
        <v/>
      </c>
      <c r="X3" s="175"/>
      <c r="Z3" s="21">
        <f>SUM(PRODUCT(AD$3,10^6),PRODUCT(AF$3,10^5),PRODUCT(AH$3,10^4),PRODUCT(AJ3,10^3))</f>
        <v>1111000</v>
      </c>
      <c r="AA3" s="29">
        <v>5</v>
      </c>
      <c r="AB3" s="30"/>
      <c r="AD3" s="171">
        <v>1</v>
      </c>
      <c r="AE3" s="168" t="s">
        <v>22</v>
      </c>
      <c r="AF3" s="171">
        <v>1</v>
      </c>
      <c r="AG3" s="168" t="s">
        <v>1</v>
      </c>
      <c r="AH3" s="171">
        <v>1</v>
      </c>
      <c r="AI3" s="168" t="s">
        <v>0</v>
      </c>
      <c r="AJ3" s="24">
        <v>1</v>
      </c>
      <c r="AK3" s="4" t="s">
        <v>4</v>
      </c>
      <c r="AL3" s="24"/>
      <c r="AM3" s="11"/>
      <c r="AN3" s="24"/>
      <c r="AO3" s="4"/>
      <c r="AP3" s="28"/>
      <c r="AQ3" s="4"/>
    </row>
    <row r="4" spans="2:43" ht="13.5" customHeight="1" x14ac:dyDescent="0.4">
      <c r="B4" s="18"/>
      <c r="C4" s="42"/>
      <c r="D4" s="5" t="s">
        <v>57</v>
      </c>
      <c r="E4" s="5"/>
      <c r="F4" s="6"/>
      <c r="H4" s="166" t="s">
        <v>25</v>
      </c>
      <c r="I4" s="167"/>
      <c r="K4" s="154" t="str">
        <f>IF(OR(COUNT(K3)=0,COUNT(M3)=0,COUNT(O3)=0,COUNT(Q3)=0),"",IF(OR(K3=1,M3=1,O3=2,Q3=2,Q3=3,Q3=4),SUM(K3*10^6,M3*10^5,O3*10^4,Q3*10^3),IF(COUNT(S3)=0,"",IF(S3=1,SUM(K3*10^6,M3*10^5,O3*10^4,Q3*10^3,S3*10^2),IF(OR(COUNT(U3)=0,COUNT(W3)=0),"",SUM(K3*10^6,M3*10^5,O3*10^4,Q3*10^3,S3*10^2,U3*10,W3))))))</f>
        <v/>
      </c>
      <c r="L4" s="155"/>
      <c r="M4" s="155"/>
      <c r="N4" s="155"/>
      <c r="O4" s="155"/>
      <c r="P4" s="155"/>
      <c r="Q4" s="155"/>
      <c r="R4" s="155"/>
      <c r="S4" s="155"/>
      <c r="T4" s="155"/>
      <c r="U4" s="155"/>
      <c r="V4" s="155"/>
      <c r="W4" s="155"/>
      <c r="X4" s="156"/>
      <c r="Z4" s="22">
        <f>SUM(PRODUCT(AD$3,10^6),PRODUCT(AF$3,10^5),PRODUCT(AH$3,10^4),PRODUCT(AJ4,10^3))</f>
        <v>1112000</v>
      </c>
      <c r="AA4" s="31">
        <v>7</v>
      </c>
      <c r="AB4" s="32"/>
      <c r="AD4" s="172"/>
      <c r="AE4" s="169"/>
      <c r="AF4" s="172"/>
      <c r="AG4" s="169"/>
      <c r="AH4" s="172"/>
      <c r="AI4" s="169"/>
      <c r="AJ4" s="24">
        <v>2</v>
      </c>
      <c r="AK4" s="4" t="s">
        <v>12</v>
      </c>
      <c r="AL4" s="24"/>
      <c r="AM4" s="11"/>
      <c r="AN4" s="24"/>
      <c r="AO4" s="4"/>
      <c r="AP4" s="28"/>
      <c r="AQ4" s="4"/>
    </row>
    <row r="5" spans="2:43" ht="13.5" customHeight="1" x14ac:dyDescent="0.4">
      <c r="B5" s="18"/>
      <c r="C5" s="42"/>
      <c r="D5" s="5" t="s">
        <v>58</v>
      </c>
      <c r="E5" s="5" t="s">
        <v>20</v>
      </c>
      <c r="F5" s="6" t="s">
        <v>21</v>
      </c>
      <c r="H5" s="12" t="s">
        <v>16</v>
      </c>
      <c r="I5" s="13" t="s">
        <v>25</v>
      </c>
      <c r="Z5" s="22">
        <f>SUM(PRODUCT(AD$3,10^6),PRODUCT(AF$3,10^5),PRODUCT(AH$3,10^4),PRODUCT(AJ5,10^3))</f>
        <v>1113000</v>
      </c>
      <c r="AA5" s="31">
        <v>10</v>
      </c>
      <c r="AB5" s="32"/>
      <c r="AD5" s="172"/>
      <c r="AE5" s="169"/>
      <c r="AF5" s="172"/>
      <c r="AG5" s="169"/>
      <c r="AH5" s="172"/>
      <c r="AI5" s="169"/>
      <c r="AJ5" s="24">
        <v>3</v>
      </c>
      <c r="AK5" s="4" t="s">
        <v>13</v>
      </c>
      <c r="AL5" s="24"/>
      <c r="AM5" s="11"/>
      <c r="AN5" s="24"/>
      <c r="AO5" s="4"/>
      <c r="AP5" s="28"/>
      <c r="AQ5" s="4"/>
    </row>
    <row r="6" spans="2:43" ht="13.5" customHeight="1" x14ac:dyDescent="0.4">
      <c r="B6" s="18"/>
      <c r="C6" s="42"/>
      <c r="D6" s="5"/>
      <c r="E6" s="5"/>
      <c r="F6" s="6" t="s">
        <v>73</v>
      </c>
      <c r="K6" s="69" t="s">
        <v>59</v>
      </c>
      <c r="L6" s="69"/>
      <c r="M6" s="69"/>
      <c r="N6" s="69"/>
      <c r="Z6" s="22">
        <f>SUM(PRODUCT(AD$3,10^6),PRODUCT(AF$3,10^5),PRODUCT(AH$3,10^4),PRODUCT(AJ6,10^3))</f>
        <v>1114000</v>
      </c>
      <c r="AA6" s="33" t="str">
        <f>IF(OR(COUNT(処理対象人員算定調書!AC32)=0,処理対象人員算定調書!AC32&lt;=10),"標準処理型n人槽",処理対象人員算定調書!AC32)</f>
        <v>標準処理型n人槽</v>
      </c>
      <c r="AB6" s="32"/>
      <c r="AD6" s="172"/>
      <c r="AE6" s="169"/>
      <c r="AF6" s="172"/>
      <c r="AG6" s="169"/>
      <c r="AH6" s="173"/>
      <c r="AI6" s="170"/>
      <c r="AJ6" s="24">
        <v>4</v>
      </c>
      <c r="AK6" s="4" t="s">
        <v>5</v>
      </c>
      <c r="AL6" s="24"/>
      <c r="AM6" s="11"/>
      <c r="AN6" s="24"/>
      <c r="AO6" s="4"/>
      <c r="AP6" s="28"/>
      <c r="AQ6" s="4"/>
    </row>
    <row r="7" spans="2:43" ht="13.5" customHeight="1" x14ac:dyDescent="0.4">
      <c r="B7" s="19"/>
      <c r="C7" s="43"/>
      <c r="D7" s="7"/>
      <c r="E7" s="7"/>
      <c r="F7" s="8" t="s">
        <v>74</v>
      </c>
      <c r="K7" s="157">
        <v>5</v>
      </c>
      <c r="L7" s="157"/>
      <c r="M7" s="157"/>
      <c r="N7" s="158"/>
      <c r="Z7" s="22">
        <f>SUM(PRODUCT(AD$3,10^6),PRODUCT(AF$3,10^5),PRODUCT(AH$7,10^4),PRODUCT(AJ7,10^3))</f>
        <v>1121000</v>
      </c>
      <c r="AA7" s="31">
        <v>10</v>
      </c>
      <c r="AB7" s="32"/>
      <c r="AD7" s="172"/>
      <c r="AE7" s="169"/>
      <c r="AF7" s="172"/>
      <c r="AG7" s="169"/>
      <c r="AH7" s="171">
        <v>2</v>
      </c>
      <c r="AI7" s="168" t="s">
        <v>3</v>
      </c>
      <c r="AJ7" s="24">
        <v>1</v>
      </c>
      <c r="AK7" s="4" t="s">
        <v>4</v>
      </c>
      <c r="AL7" s="24"/>
      <c r="AM7" s="11"/>
      <c r="AN7" s="24"/>
      <c r="AO7" s="4"/>
      <c r="AP7" s="28"/>
      <c r="AQ7" s="4"/>
    </row>
    <row r="8" spans="2:43" ht="13.5" customHeight="1" x14ac:dyDescent="0.4">
      <c r="K8" s="159">
        <v>7</v>
      </c>
      <c r="L8" s="159"/>
      <c r="M8" s="159"/>
      <c r="N8" s="160"/>
      <c r="Z8" s="22">
        <f>SUM(PRODUCT(AD$3,10^6),PRODUCT(AF$3,10^5),PRODUCT(AH$7,10^4),PRODUCT(AJ8,10^3))</f>
        <v>1122000</v>
      </c>
      <c r="AA8" s="31">
        <v>10</v>
      </c>
      <c r="AB8" s="32"/>
      <c r="AD8" s="172"/>
      <c r="AE8" s="169"/>
      <c r="AF8" s="172"/>
      <c r="AG8" s="169"/>
      <c r="AH8" s="172"/>
      <c r="AI8" s="169"/>
      <c r="AJ8" s="24">
        <v>2</v>
      </c>
      <c r="AK8" s="4" t="s">
        <v>12</v>
      </c>
      <c r="AL8" s="24"/>
      <c r="AM8" s="11"/>
      <c r="AN8" s="24"/>
      <c r="AO8" s="4"/>
      <c r="AP8" s="28"/>
      <c r="AQ8" s="4"/>
    </row>
    <row r="9" spans="2:43" ht="13.5" customHeight="1" x14ac:dyDescent="0.4">
      <c r="K9" s="161">
        <v>10</v>
      </c>
      <c r="L9" s="161"/>
      <c r="M9" s="161"/>
      <c r="N9" s="162"/>
      <c r="Z9" s="22">
        <f>SUM(PRODUCT(AD$3,10^6),PRODUCT(AF$3,10^5),PRODUCT(AH$7,10^4),PRODUCT(AJ9,10^3))</f>
        <v>1123000</v>
      </c>
      <c r="AA9" s="31">
        <v>10</v>
      </c>
      <c r="AB9" s="32"/>
      <c r="AD9" s="172"/>
      <c r="AE9" s="169"/>
      <c r="AF9" s="172"/>
      <c r="AG9" s="169"/>
      <c r="AH9" s="172"/>
      <c r="AI9" s="169"/>
      <c r="AJ9" s="24">
        <v>3</v>
      </c>
      <c r="AK9" s="4" t="s">
        <v>13</v>
      </c>
      <c r="AL9" s="24"/>
      <c r="AM9" s="11"/>
      <c r="AN9" s="24"/>
      <c r="AO9" s="4"/>
      <c r="AP9" s="28"/>
      <c r="AQ9" s="4"/>
    </row>
    <row r="10" spans="2:43" ht="13.5" customHeight="1" x14ac:dyDescent="0.4">
      <c r="Z10" s="22">
        <f>SUM(PRODUCT(AD$3,10^6),PRODUCT(AF$3,10^5),PRODUCT(AH$7,10^4),PRODUCT(AJ10,10^3))</f>
        <v>1124000</v>
      </c>
      <c r="AA10" s="33" t="str">
        <f>IF(OR(COUNT(処理対象人員算定調書!AC32)=0,処理対象人員算定調書!AC32&lt;=10),"標準処理型n人槽",処理対象人員算定調書!AC32)</f>
        <v>標準処理型n人槽</v>
      </c>
      <c r="AB10" s="32"/>
      <c r="AD10" s="172"/>
      <c r="AE10" s="169"/>
      <c r="AF10" s="173"/>
      <c r="AG10" s="170"/>
      <c r="AH10" s="173"/>
      <c r="AI10" s="170"/>
      <c r="AJ10" s="24">
        <v>4</v>
      </c>
      <c r="AK10" s="4" t="s">
        <v>5</v>
      </c>
      <c r="AL10" s="24"/>
      <c r="AM10" s="11"/>
      <c r="AN10" s="24"/>
      <c r="AO10" s="4"/>
      <c r="AP10" s="28"/>
      <c r="AQ10" s="4"/>
    </row>
    <row r="11" spans="2:43" ht="13.5" customHeight="1" x14ac:dyDescent="0.4">
      <c r="K11" s="151" t="s">
        <v>14</v>
      </c>
      <c r="L11" s="149"/>
      <c r="M11" s="149"/>
      <c r="N11" s="149"/>
      <c r="O11" s="149"/>
      <c r="P11" s="149"/>
      <c r="Q11" s="149"/>
      <c r="R11" s="149" t="s">
        <v>15</v>
      </c>
      <c r="S11" s="149"/>
      <c r="T11" s="149"/>
      <c r="U11" s="149"/>
      <c r="V11" s="149"/>
      <c r="W11" s="149"/>
      <c r="X11" s="150"/>
      <c r="Z11" s="22">
        <f>SUM(PRODUCT(AD$3,10^6),PRODUCT(AF$11,10^5),PRODUCT(AH$11,10^4),PRODUCT(AJ11,10^3))</f>
        <v>1211000</v>
      </c>
      <c r="AA11" s="31">
        <v>7</v>
      </c>
      <c r="AB11" s="32"/>
      <c r="AD11" s="172"/>
      <c r="AE11" s="169"/>
      <c r="AF11" s="171">
        <v>2</v>
      </c>
      <c r="AG11" s="168" t="s">
        <v>2</v>
      </c>
      <c r="AH11" s="171">
        <v>1</v>
      </c>
      <c r="AI11" s="168" t="s">
        <v>0</v>
      </c>
      <c r="AJ11" s="24">
        <v>1</v>
      </c>
      <c r="AK11" s="4" t="s">
        <v>4</v>
      </c>
      <c r="AL11" s="24"/>
      <c r="AM11" s="11"/>
      <c r="AN11" s="24"/>
      <c r="AO11" s="4"/>
      <c r="AP11" s="28"/>
      <c r="AQ11" s="4"/>
    </row>
    <row r="12" spans="2:43" ht="13.5" customHeight="1" x14ac:dyDescent="0.4">
      <c r="K12" s="152">
        <v>450</v>
      </c>
      <c r="L12" s="147"/>
      <c r="M12" s="147"/>
      <c r="N12" s="147"/>
      <c r="O12" s="147"/>
      <c r="P12" s="147"/>
      <c r="Q12" s="147"/>
      <c r="R12" s="147">
        <v>600</v>
      </c>
      <c r="S12" s="147"/>
      <c r="T12" s="147"/>
      <c r="U12" s="147"/>
      <c r="V12" s="147"/>
      <c r="W12" s="147"/>
      <c r="X12" s="148"/>
      <c r="Z12" s="22">
        <f>SUM(PRODUCT(AD$3,10^6),PRODUCT(AF$11,10^5),PRODUCT(AH$11,10^4),PRODUCT(AJ12,10^3))</f>
        <v>1212000</v>
      </c>
      <c r="AA12" s="31">
        <v>7</v>
      </c>
      <c r="AB12" s="32"/>
      <c r="AD12" s="172"/>
      <c r="AE12" s="169"/>
      <c r="AF12" s="172"/>
      <c r="AG12" s="169"/>
      <c r="AH12" s="172"/>
      <c r="AI12" s="169"/>
      <c r="AJ12" s="24">
        <v>2</v>
      </c>
      <c r="AK12" s="4" t="s">
        <v>12</v>
      </c>
      <c r="AL12" s="24"/>
      <c r="AM12" s="11"/>
      <c r="AN12" s="24"/>
      <c r="AO12" s="4"/>
      <c r="AP12" s="28"/>
      <c r="AQ12" s="4"/>
    </row>
    <row r="13" spans="2:43" ht="13.5" customHeight="1" x14ac:dyDescent="0.4">
      <c r="K13" s="153">
        <v>750</v>
      </c>
      <c r="L13" s="145"/>
      <c r="M13" s="145"/>
      <c r="N13" s="145"/>
      <c r="O13" s="145"/>
      <c r="P13" s="145"/>
      <c r="Q13" s="145"/>
      <c r="R13" s="145">
        <v>1000</v>
      </c>
      <c r="S13" s="145"/>
      <c r="T13" s="145"/>
      <c r="U13" s="145"/>
      <c r="V13" s="145"/>
      <c r="W13" s="145"/>
      <c r="X13" s="146"/>
      <c r="Z13" s="22">
        <f>SUM(PRODUCT(AD$3,10^6),PRODUCT(AF$11,10^5),PRODUCT(AH$11,10^4),PRODUCT(AJ13,10^3))</f>
        <v>1213000</v>
      </c>
      <c r="AA13" s="31">
        <v>10</v>
      </c>
      <c r="AB13" s="32"/>
      <c r="AD13" s="172"/>
      <c r="AE13" s="169"/>
      <c r="AF13" s="172"/>
      <c r="AG13" s="169"/>
      <c r="AH13" s="172"/>
      <c r="AI13" s="169"/>
      <c r="AJ13" s="24">
        <v>3</v>
      </c>
      <c r="AK13" s="4" t="s">
        <v>13</v>
      </c>
      <c r="AL13" s="24"/>
      <c r="AM13" s="11"/>
      <c r="AN13" s="24"/>
      <c r="AO13" s="4"/>
      <c r="AP13" s="28"/>
      <c r="AQ13" s="4"/>
    </row>
    <row r="14" spans="2:43" ht="13.5" customHeight="1" x14ac:dyDescent="0.4">
      <c r="Z14" s="22">
        <f>SUM(PRODUCT(AD$3,10^6),PRODUCT(AF$11,10^5),PRODUCT(AH$11,10^4),PRODUCT(AJ14,10^3))</f>
        <v>1214000</v>
      </c>
      <c r="AA14" s="33" t="str">
        <f>IF(OR(COUNT(処理対象人員算定調書!AC32)=0,処理対象人員算定調書!AC32&lt;=10),"標準処理型n人槽",処理対象人員算定調書!AC32)</f>
        <v>標準処理型n人槽</v>
      </c>
      <c r="AB14" s="32"/>
      <c r="AD14" s="172"/>
      <c r="AE14" s="169"/>
      <c r="AF14" s="172"/>
      <c r="AG14" s="169"/>
      <c r="AH14" s="173"/>
      <c r="AI14" s="170"/>
      <c r="AJ14" s="24">
        <v>4</v>
      </c>
      <c r="AK14" s="4" t="s">
        <v>5</v>
      </c>
      <c r="AL14" s="24"/>
      <c r="AM14" s="11"/>
      <c r="AN14" s="24"/>
      <c r="AO14" s="4"/>
      <c r="AP14" s="28"/>
      <c r="AQ14" s="4"/>
    </row>
    <row r="15" spans="2:43" ht="13.5" customHeight="1" x14ac:dyDescent="0.4">
      <c r="Z15" s="22">
        <f>SUM(PRODUCT(AD$3,10^6),PRODUCT(AF$11,10^5),PRODUCT(AH$15,10^4),PRODUCT(AJ15,10^3))</f>
        <v>1221000</v>
      </c>
      <c r="AA15" s="31">
        <v>10</v>
      </c>
      <c r="AB15" s="32"/>
      <c r="AD15" s="172"/>
      <c r="AE15" s="169"/>
      <c r="AF15" s="172"/>
      <c r="AG15" s="169"/>
      <c r="AH15" s="171">
        <v>2</v>
      </c>
      <c r="AI15" s="168" t="s">
        <v>3</v>
      </c>
      <c r="AJ15" s="24">
        <v>1</v>
      </c>
      <c r="AK15" s="4" t="s">
        <v>4</v>
      </c>
      <c r="AL15" s="24"/>
      <c r="AM15" s="11"/>
      <c r="AN15" s="24"/>
      <c r="AO15" s="4"/>
      <c r="AP15" s="28"/>
      <c r="AQ15" s="4"/>
    </row>
    <row r="16" spans="2:43" ht="13.5" customHeight="1" x14ac:dyDescent="0.4">
      <c r="Z16" s="22">
        <f>SUM(PRODUCT(AD$3,10^6),PRODUCT(AF$11,10^5),PRODUCT(AH$15,10^4),PRODUCT(AJ16,10^3))</f>
        <v>1222000</v>
      </c>
      <c r="AA16" s="31">
        <v>10</v>
      </c>
      <c r="AB16" s="32"/>
      <c r="AD16" s="172"/>
      <c r="AE16" s="169"/>
      <c r="AF16" s="172"/>
      <c r="AG16" s="169"/>
      <c r="AH16" s="172"/>
      <c r="AI16" s="169"/>
      <c r="AJ16" s="24">
        <v>2</v>
      </c>
      <c r="AK16" s="4" t="s">
        <v>12</v>
      </c>
      <c r="AL16" s="24"/>
      <c r="AM16" s="11"/>
      <c r="AN16" s="24"/>
      <c r="AO16" s="4"/>
      <c r="AP16" s="28"/>
      <c r="AQ16" s="4"/>
    </row>
    <row r="17" spans="26:43" ht="13.5" customHeight="1" x14ac:dyDescent="0.4">
      <c r="Z17" s="22">
        <f>SUM(PRODUCT(AD$3,10^6),PRODUCT(AF$11,10^5),PRODUCT(AH$15,10^4),PRODUCT(AJ17,10^3))</f>
        <v>1223000</v>
      </c>
      <c r="AA17" s="31">
        <v>10</v>
      </c>
      <c r="AB17" s="32"/>
      <c r="AD17" s="172"/>
      <c r="AE17" s="169"/>
      <c r="AF17" s="172"/>
      <c r="AG17" s="169"/>
      <c r="AH17" s="172"/>
      <c r="AI17" s="169"/>
      <c r="AJ17" s="24">
        <v>3</v>
      </c>
      <c r="AK17" s="4" t="s">
        <v>13</v>
      </c>
      <c r="AL17" s="24"/>
      <c r="AM17" s="11"/>
      <c r="AN17" s="24"/>
      <c r="AO17" s="4"/>
      <c r="AP17" s="28"/>
      <c r="AQ17" s="4"/>
    </row>
    <row r="18" spans="26:43" ht="13.5" customHeight="1" x14ac:dyDescent="0.4">
      <c r="Z18" s="22">
        <f>SUM(PRODUCT(AD$3,10^6),PRODUCT(AF$11,10^5),PRODUCT(AH$15,10^4),PRODUCT(AJ18,10^3))</f>
        <v>1224000</v>
      </c>
      <c r="AA18" s="33" t="str">
        <f>IF(OR(COUNT(処理対象人員算定調書!AC32)=0,処理対象人員算定調書!AC32&lt;=10),"標準処理型n人槽",処理対象人員算定調書!AC32)</f>
        <v>標準処理型n人槽</v>
      </c>
      <c r="AB18" s="32"/>
      <c r="AD18" s="173"/>
      <c r="AE18" s="170"/>
      <c r="AF18" s="173"/>
      <c r="AG18" s="170"/>
      <c r="AH18" s="173"/>
      <c r="AI18" s="170"/>
      <c r="AJ18" s="24">
        <v>4</v>
      </c>
      <c r="AK18" s="4" t="s">
        <v>5</v>
      </c>
      <c r="AL18" s="24"/>
      <c r="AM18" s="11"/>
      <c r="AN18" s="24"/>
      <c r="AO18" s="4"/>
      <c r="AP18" s="28"/>
      <c r="AQ18" s="4"/>
    </row>
    <row r="19" spans="26:43" ht="13.5" customHeight="1" x14ac:dyDescent="0.4">
      <c r="Z19" s="22">
        <f>SUM(PRODUCT(AD$19,10^6),PRODUCT(AF$19,10^5),PRODUCT(AH$19,10^4),PRODUCT(AJ19,10^3))</f>
        <v>2111000</v>
      </c>
      <c r="AA19" s="31">
        <v>5</v>
      </c>
      <c r="AB19" s="32"/>
      <c r="AD19" s="177">
        <v>2</v>
      </c>
      <c r="AE19" s="180" t="s">
        <v>23</v>
      </c>
      <c r="AF19" s="171">
        <v>1</v>
      </c>
      <c r="AG19" s="183" t="s">
        <v>1</v>
      </c>
      <c r="AH19" s="177">
        <v>1</v>
      </c>
      <c r="AI19" s="180" t="s">
        <v>0</v>
      </c>
      <c r="AJ19" s="24">
        <v>1</v>
      </c>
      <c r="AK19" s="9" t="s">
        <v>4</v>
      </c>
      <c r="AL19" s="25"/>
      <c r="AM19" s="11"/>
      <c r="AN19" s="27"/>
      <c r="AO19" s="2"/>
      <c r="AP19" s="25"/>
      <c r="AQ19" s="4"/>
    </row>
    <row r="20" spans="26:43" ht="13.5" customHeight="1" x14ac:dyDescent="0.4">
      <c r="Z20" s="22">
        <f>SUM(PRODUCT(AD$19,10^6),PRODUCT(AF$19,10^5),PRODUCT(AH$19,10^4),PRODUCT(AJ20,10^3))</f>
        <v>2112000</v>
      </c>
      <c r="AA20" s="31">
        <v>7</v>
      </c>
      <c r="AB20" s="32"/>
      <c r="AD20" s="178"/>
      <c r="AE20" s="181"/>
      <c r="AF20" s="172"/>
      <c r="AG20" s="184"/>
      <c r="AH20" s="178"/>
      <c r="AI20" s="181"/>
      <c r="AJ20" s="24">
        <v>2</v>
      </c>
      <c r="AK20" s="9" t="s">
        <v>12</v>
      </c>
      <c r="AL20" s="25"/>
      <c r="AM20" s="11"/>
      <c r="AN20" s="27"/>
      <c r="AO20" s="2"/>
      <c r="AP20" s="25"/>
      <c r="AQ20" s="4"/>
    </row>
    <row r="21" spans="26:43" ht="13.5" customHeight="1" x14ac:dyDescent="0.4">
      <c r="Z21" s="22">
        <f>SUM(PRODUCT(AD$19,10^6),PRODUCT(AF$19,10^5),PRODUCT(AH$19,10^4),PRODUCT(AJ21,10^3))</f>
        <v>2113000</v>
      </c>
      <c r="AA21" s="31">
        <v>10</v>
      </c>
      <c r="AB21" s="32"/>
      <c r="AD21" s="178"/>
      <c r="AE21" s="181"/>
      <c r="AF21" s="172"/>
      <c r="AG21" s="184"/>
      <c r="AH21" s="178"/>
      <c r="AI21" s="181"/>
      <c r="AJ21" s="24">
        <v>3</v>
      </c>
      <c r="AK21" s="9" t="s">
        <v>13</v>
      </c>
      <c r="AL21" s="25"/>
      <c r="AM21" s="11"/>
      <c r="AN21" s="27"/>
      <c r="AO21" s="2"/>
      <c r="AP21" s="25"/>
      <c r="AQ21" s="4"/>
    </row>
    <row r="22" spans="26:43" ht="13.5" customHeight="1" x14ac:dyDescent="0.4">
      <c r="Z22" s="22">
        <f>SUM(PRODUCT(AD$19,10^6),PRODUCT(AF$19,10^5),PRODUCT(AH$19,10^4),PRODUCT(AJ22,10^3))</f>
        <v>2114000</v>
      </c>
      <c r="AA22" s="33" t="str">
        <f>IF(OR(COUNT(処理対象人員算定調書!AC32)=0,処理対象人員算定調書!AC32&lt;=10),"標準処理型n人槽",処理対象人員算定調書!AC32)</f>
        <v>標準処理型n人槽</v>
      </c>
      <c r="AB22" s="32"/>
      <c r="AD22" s="178"/>
      <c r="AE22" s="181"/>
      <c r="AF22" s="172"/>
      <c r="AG22" s="184"/>
      <c r="AH22" s="179"/>
      <c r="AI22" s="182"/>
      <c r="AJ22" s="24">
        <v>4</v>
      </c>
      <c r="AK22" s="9" t="s">
        <v>5</v>
      </c>
      <c r="AL22" s="25"/>
      <c r="AM22" s="11"/>
      <c r="AN22" s="27"/>
      <c r="AO22" s="2"/>
      <c r="AP22" s="25"/>
      <c r="AQ22" s="4"/>
    </row>
    <row r="23" spans="26:43" ht="13.5" customHeight="1" x14ac:dyDescent="0.4">
      <c r="Z23" s="22">
        <f>SUM(PRODUCT(AD$19,10^6),PRODUCT(AF$19,10^5),PRODUCT(AH$23,10^4),PRODUCT(AJ23,10^3))</f>
        <v>2121000</v>
      </c>
      <c r="AA23" s="31">
        <v>10</v>
      </c>
      <c r="AB23" s="32"/>
      <c r="AD23" s="178"/>
      <c r="AE23" s="181"/>
      <c r="AF23" s="172"/>
      <c r="AG23" s="184"/>
      <c r="AH23" s="177">
        <v>2</v>
      </c>
      <c r="AI23" s="180" t="s">
        <v>3</v>
      </c>
      <c r="AJ23" s="24">
        <v>1</v>
      </c>
      <c r="AK23" s="9" t="s">
        <v>4</v>
      </c>
      <c r="AL23" s="25"/>
      <c r="AM23" s="11"/>
      <c r="AN23" s="27"/>
      <c r="AO23" s="2"/>
      <c r="AP23" s="25"/>
      <c r="AQ23" s="4"/>
    </row>
    <row r="24" spans="26:43" ht="13.5" customHeight="1" x14ac:dyDescent="0.4">
      <c r="Z24" s="22">
        <f>SUM(PRODUCT(AD$19,10^6),PRODUCT(AF$19,10^5),PRODUCT(AH$23,10^4),PRODUCT(AJ24,10^3))</f>
        <v>2122000</v>
      </c>
      <c r="AA24" s="31">
        <v>10</v>
      </c>
      <c r="AB24" s="32"/>
      <c r="AD24" s="178"/>
      <c r="AE24" s="181"/>
      <c r="AF24" s="172"/>
      <c r="AG24" s="184"/>
      <c r="AH24" s="178"/>
      <c r="AI24" s="181"/>
      <c r="AJ24" s="24">
        <v>2</v>
      </c>
      <c r="AK24" s="9" t="s">
        <v>12</v>
      </c>
      <c r="AL24" s="25"/>
      <c r="AM24" s="11"/>
      <c r="AN24" s="27"/>
      <c r="AO24" s="2"/>
      <c r="AP24" s="25"/>
      <c r="AQ24" s="4"/>
    </row>
    <row r="25" spans="26:43" ht="13.5" customHeight="1" x14ac:dyDescent="0.4">
      <c r="Z25" s="22">
        <f>SUM(PRODUCT(AD$19,10^6),PRODUCT(AF$19,10^5),PRODUCT(AH$23,10^4),PRODUCT(AJ25,10^3))</f>
        <v>2123000</v>
      </c>
      <c r="AA25" s="31">
        <v>10</v>
      </c>
      <c r="AB25" s="32"/>
      <c r="AD25" s="178"/>
      <c r="AE25" s="181"/>
      <c r="AF25" s="172"/>
      <c r="AG25" s="184"/>
      <c r="AH25" s="178"/>
      <c r="AI25" s="181"/>
      <c r="AJ25" s="24">
        <v>3</v>
      </c>
      <c r="AK25" s="9" t="s">
        <v>13</v>
      </c>
      <c r="AL25" s="25"/>
      <c r="AM25" s="11"/>
      <c r="AN25" s="27"/>
      <c r="AO25" s="2"/>
      <c r="AP25" s="25"/>
      <c r="AQ25" s="4"/>
    </row>
    <row r="26" spans="26:43" ht="13.5" customHeight="1" x14ac:dyDescent="0.4">
      <c r="Z26" s="22">
        <f>SUM(PRODUCT(AD$19,10^6),PRODUCT(AF$19,10^5),PRODUCT(AH$23,10^4),PRODUCT(AJ26,10^3))</f>
        <v>2124000</v>
      </c>
      <c r="AA26" s="33" t="str">
        <f>IF(OR(COUNT(処理対象人員算定調書!AC32)=0,処理対象人員算定調書!AC32&lt;=10),"標準処理型n人槽",処理対象人員算定調書!AC32)</f>
        <v>標準処理型n人槽</v>
      </c>
      <c r="AB26" s="32"/>
      <c r="AD26" s="178"/>
      <c r="AE26" s="181"/>
      <c r="AF26" s="173"/>
      <c r="AG26" s="185"/>
      <c r="AH26" s="179"/>
      <c r="AI26" s="182"/>
      <c r="AJ26" s="24">
        <v>4</v>
      </c>
      <c r="AK26" s="9" t="s">
        <v>5</v>
      </c>
      <c r="AL26" s="25"/>
      <c r="AM26" s="11"/>
      <c r="AN26" s="27"/>
      <c r="AO26" s="2"/>
      <c r="AP26" s="25"/>
      <c r="AQ26" s="4"/>
    </row>
    <row r="27" spans="26:43" ht="13.5" customHeight="1" x14ac:dyDescent="0.4">
      <c r="Z27" s="22">
        <f>SUM(PRODUCT(AD$19,10^6),PRODUCT(AF$27,10^5),PRODUCT(AH$27,10^4),PRODUCT(AJ$27,10^3),PRODUCT(AL27,10^2))</f>
        <v>2211100</v>
      </c>
      <c r="AA27" s="31">
        <v>7</v>
      </c>
      <c r="AB27" s="32"/>
      <c r="AD27" s="178"/>
      <c r="AE27" s="181"/>
      <c r="AF27" s="171">
        <v>2</v>
      </c>
      <c r="AG27" s="183" t="s">
        <v>2</v>
      </c>
      <c r="AH27" s="177">
        <v>1</v>
      </c>
      <c r="AI27" s="180" t="s">
        <v>0</v>
      </c>
      <c r="AJ27" s="171">
        <v>1</v>
      </c>
      <c r="AK27" s="168" t="s">
        <v>4</v>
      </c>
      <c r="AL27" s="26">
        <v>1</v>
      </c>
      <c r="AM27" s="3" t="s">
        <v>57</v>
      </c>
      <c r="AN27" s="27"/>
      <c r="AO27" s="2"/>
      <c r="AP27" s="25"/>
      <c r="AQ27" s="4"/>
    </row>
    <row r="28" spans="26:43" ht="13.5" customHeight="1" x14ac:dyDescent="0.4">
      <c r="Z28" s="22">
        <f>SUM(PRODUCT(AD$19,10^6),PRODUCT(AF$27,10^5),PRODUCT(AH$27,10^4),PRODUCT(AJ$27,10^3),PRODUCT(AL$28,10^2),PRODUCT(AN$28,10),PRODUCT(AP28,1))</f>
        <v>2211211</v>
      </c>
      <c r="AA28" s="31">
        <v>7</v>
      </c>
      <c r="AB28" s="35">
        <v>5</v>
      </c>
      <c r="AD28" s="178"/>
      <c r="AE28" s="181"/>
      <c r="AF28" s="172"/>
      <c r="AG28" s="184"/>
      <c r="AH28" s="178"/>
      <c r="AI28" s="181"/>
      <c r="AJ28" s="186"/>
      <c r="AK28" s="188"/>
      <c r="AL28" s="171">
        <v>2</v>
      </c>
      <c r="AM28" s="168" t="s">
        <v>58</v>
      </c>
      <c r="AN28" s="171">
        <v>1</v>
      </c>
      <c r="AO28" s="168" t="s">
        <v>14</v>
      </c>
      <c r="AP28" s="25">
        <v>1</v>
      </c>
      <c r="AQ28" s="10" t="s">
        <v>6</v>
      </c>
    </row>
    <row r="29" spans="26:43" ht="13.5" customHeight="1" x14ac:dyDescent="0.4">
      <c r="Z29" s="22">
        <f t="shared" ref="Z29:Z30" si="0">SUM(PRODUCT(AD$19,10^6),PRODUCT(AF$27,10^5),PRODUCT(AH$27,10^4),PRODUCT(AJ$27,10^3),PRODUCT(AL$28,10^2),PRODUCT(AN$28,10),PRODUCT(AP29,1))</f>
        <v>2211212</v>
      </c>
      <c r="AA29" s="31">
        <v>7</v>
      </c>
      <c r="AB29" s="36">
        <v>5</v>
      </c>
      <c r="AD29" s="178"/>
      <c r="AE29" s="181"/>
      <c r="AF29" s="172"/>
      <c r="AG29" s="184"/>
      <c r="AH29" s="178"/>
      <c r="AI29" s="181"/>
      <c r="AJ29" s="186"/>
      <c r="AK29" s="188"/>
      <c r="AL29" s="186"/>
      <c r="AM29" s="188"/>
      <c r="AN29" s="186"/>
      <c r="AO29" s="188"/>
      <c r="AP29" s="25">
        <v>2</v>
      </c>
      <c r="AQ29" s="10" t="s">
        <v>7</v>
      </c>
    </row>
    <row r="30" spans="26:43" ht="13.5" customHeight="1" x14ac:dyDescent="0.4">
      <c r="Z30" s="22">
        <f t="shared" si="0"/>
        <v>2211213</v>
      </c>
      <c r="AA30" s="31">
        <v>7</v>
      </c>
      <c r="AB30" s="32"/>
      <c r="AD30" s="178"/>
      <c r="AE30" s="181"/>
      <c r="AF30" s="172"/>
      <c r="AG30" s="184"/>
      <c r="AH30" s="178"/>
      <c r="AI30" s="181"/>
      <c r="AJ30" s="186"/>
      <c r="AK30" s="188"/>
      <c r="AL30" s="186"/>
      <c r="AM30" s="188"/>
      <c r="AN30" s="187"/>
      <c r="AO30" s="189"/>
      <c r="AP30" s="25">
        <v>3</v>
      </c>
      <c r="AQ30" s="10" t="s">
        <v>8</v>
      </c>
    </row>
    <row r="31" spans="26:43" ht="13.5" customHeight="1" x14ac:dyDescent="0.4">
      <c r="Z31" s="22">
        <f>SUM(PRODUCT(AD$19,10^6),PRODUCT(AF$27,10^5),PRODUCT(AH$27,10^4),PRODUCT(AJ$27,10^3),PRODUCT(AL$28,10^2),PRODUCT(AN$31,10),PRODUCT(AP31,1))</f>
        <v>2211221</v>
      </c>
      <c r="AA31" s="31">
        <v>7</v>
      </c>
      <c r="AB31" s="35">
        <v>5</v>
      </c>
      <c r="AD31" s="178"/>
      <c r="AE31" s="181"/>
      <c r="AF31" s="172"/>
      <c r="AG31" s="184"/>
      <c r="AH31" s="178"/>
      <c r="AI31" s="181"/>
      <c r="AJ31" s="186"/>
      <c r="AK31" s="188"/>
      <c r="AL31" s="186"/>
      <c r="AM31" s="188"/>
      <c r="AN31" s="171">
        <v>2</v>
      </c>
      <c r="AO31" s="168" t="s">
        <v>15</v>
      </c>
      <c r="AP31" s="25">
        <v>1</v>
      </c>
      <c r="AQ31" s="10" t="s">
        <v>9</v>
      </c>
    </row>
    <row r="32" spans="26:43" ht="13.5" customHeight="1" x14ac:dyDescent="0.4">
      <c r="Z32" s="22">
        <f t="shared" ref="Z32:Z33" si="1">SUM(PRODUCT(AD$19,10^6),PRODUCT(AF$27,10^5),PRODUCT(AH$27,10^4),PRODUCT(AJ$27,10^3),PRODUCT(AL$28,10^2),PRODUCT(AN$31,10),PRODUCT(AP32,1))</f>
        <v>2211222</v>
      </c>
      <c r="AA32" s="31">
        <v>7</v>
      </c>
      <c r="AB32" s="36">
        <v>5</v>
      </c>
      <c r="AD32" s="178"/>
      <c r="AE32" s="181"/>
      <c r="AF32" s="172"/>
      <c r="AG32" s="184"/>
      <c r="AH32" s="178"/>
      <c r="AI32" s="181"/>
      <c r="AJ32" s="186"/>
      <c r="AK32" s="188"/>
      <c r="AL32" s="186"/>
      <c r="AM32" s="188"/>
      <c r="AN32" s="186"/>
      <c r="AO32" s="188"/>
      <c r="AP32" s="25">
        <v>2</v>
      </c>
      <c r="AQ32" s="10" t="s">
        <v>10</v>
      </c>
    </row>
    <row r="33" spans="26:43" ht="13.5" customHeight="1" x14ac:dyDescent="0.4">
      <c r="Z33" s="22">
        <f t="shared" si="1"/>
        <v>2211223</v>
      </c>
      <c r="AA33" s="31">
        <v>7</v>
      </c>
      <c r="AB33" s="32"/>
      <c r="AD33" s="178"/>
      <c r="AE33" s="181"/>
      <c r="AF33" s="172"/>
      <c r="AG33" s="184"/>
      <c r="AH33" s="178"/>
      <c r="AI33" s="181"/>
      <c r="AJ33" s="187"/>
      <c r="AK33" s="189"/>
      <c r="AL33" s="187"/>
      <c r="AM33" s="189"/>
      <c r="AN33" s="187"/>
      <c r="AO33" s="189"/>
      <c r="AP33" s="25">
        <v>3</v>
      </c>
      <c r="AQ33" s="10" t="s">
        <v>11</v>
      </c>
    </row>
    <row r="34" spans="26:43" ht="13.5" customHeight="1" x14ac:dyDescent="0.4">
      <c r="Z34" s="22">
        <f>SUM(PRODUCT(AD$19,10^6),PRODUCT(AF$27,10^5),PRODUCT(AH$27,10^4),PRODUCT(AJ34,10^3))</f>
        <v>2212000</v>
      </c>
      <c r="AA34" s="31">
        <v>7</v>
      </c>
      <c r="AB34" s="32"/>
      <c r="AD34" s="178"/>
      <c r="AE34" s="181"/>
      <c r="AF34" s="172"/>
      <c r="AG34" s="184"/>
      <c r="AH34" s="178"/>
      <c r="AI34" s="181"/>
      <c r="AJ34" s="24">
        <v>2</v>
      </c>
      <c r="AK34" s="9" t="s">
        <v>12</v>
      </c>
      <c r="AL34" s="25"/>
      <c r="AM34" s="11"/>
      <c r="AN34" s="27"/>
      <c r="AO34" s="2"/>
      <c r="AP34" s="25"/>
      <c r="AQ34" s="4"/>
    </row>
    <row r="35" spans="26:43" ht="13.5" customHeight="1" x14ac:dyDescent="0.4">
      <c r="Z35" s="22">
        <f>SUM(PRODUCT(AD$19,10^6),PRODUCT(AF$27,10^5),PRODUCT(AH$27,10^4),PRODUCT(AJ35,10^3))</f>
        <v>2213000</v>
      </c>
      <c r="AA35" s="31">
        <v>10</v>
      </c>
      <c r="AB35" s="32"/>
      <c r="AD35" s="178"/>
      <c r="AE35" s="181"/>
      <c r="AF35" s="172"/>
      <c r="AG35" s="184"/>
      <c r="AH35" s="178"/>
      <c r="AI35" s="181"/>
      <c r="AJ35" s="24">
        <v>3</v>
      </c>
      <c r="AK35" s="9" t="s">
        <v>13</v>
      </c>
      <c r="AL35" s="25"/>
      <c r="AM35" s="11"/>
      <c r="AN35" s="27"/>
      <c r="AO35" s="2"/>
      <c r="AP35" s="25"/>
      <c r="AQ35" s="4"/>
    </row>
    <row r="36" spans="26:43" ht="13.5" customHeight="1" x14ac:dyDescent="0.4">
      <c r="Z36" s="22">
        <f>SUM(PRODUCT(AD$19,10^6),PRODUCT(AF$27,10^5),PRODUCT(AH$27,10^4),PRODUCT(AJ36,10^3))</f>
        <v>2214000</v>
      </c>
      <c r="AA36" s="33" t="str">
        <f>IF(OR(COUNT(処理対象人員算定調書!AC32)=0,処理対象人員算定調書!AC32&lt;=10),"標準処理型n人槽",処理対象人員算定調書!AC32)</f>
        <v>標準処理型n人槽</v>
      </c>
      <c r="AB36" s="32"/>
      <c r="AD36" s="178"/>
      <c r="AE36" s="181"/>
      <c r="AF36" s="172"/>
      <c r="AG36" s="184"/>
      <c r="AH36" s="179"/>
      <c r="AI36" s="182"/>
      <c r="AJ36" s="24">
        <v>4</v>
      </c>
      <c r="AK36" s="9" t="s">
        <v>5</v>
      </c>
      <c r="AL36" s="25"/>
      <c r="AM36" s="11"/>
      <c r="AN36" s="27"/>
      <c r="AO36" s="2"/>
      <c r="AP36" s="25"/>
      <c r="AQ36" s="4"/>
    </row>
    <row r="37" spans="26:43" ht="13.5" customHeight="1" x14ac:dyDescent="0.4">
      <c r="Z37" s="22">
        <f>SUM(PRODUCT(AD$19,10^6),PRODUCT(AF$27,10^5),PRODUCT(AH$37,10^4),PRODUCT(AJ37,10^3))</f>
        <v>2221000</v>
      </c>
      <c r="AA37" s="31">
        <v>10</v>
      </c>
      <c r="AB37" s="32"/>
      <c r="AD37" s="178"/>
      <c r="AE37" s="181"/>
      <c r="AF37" s="172"/>
      <c r="AG37" s="184"/>
      <c r="AH37" s="177">
        <v>2</v>
      </c>
      <c r="AI37" s="180" t="s">
        <v>3</v>
      </c>
      <c r="AJ37" s="24">
        <v>1</v>
      </c>
      <c r="AK37" s="9" t="s">
        <v>4</v>
      </c>
      <c r="AL37" s="25"/>
      <c r="AM37" s="11"/>
      <c r="AN37" s="27"/>
      <c r="AO37" s="2"/>
      <c r="AP37" s="25"/>
      <c r="AQ37" s="4"/>
    </row>
    <row r="38" spans="26:43" ht="13.5" customHeight="1" x14ac:dyDescent="0.4">
      <c r="Z38" s="22">
        <f>SUM(PRODUCT(AD$19,10^6),PRODUCT(AF$27,10^5),PRODUCT(AH$37,10^4),PRODUCT(AJ38,10^3))</f>
        <v>2222000</v>
      </c>
      <c r="AA38" s="31">
        <v>10</v>
      </c>
      <c r="AB38" s="32"/>
      <c r="AD38" s="178"/>
      <c r="AE38" s="181"/>
      <c r="AF38" s="172"/>
      <c r="AG38" s="184"/>
      <c r="AH38" s="178"/>
      <c r="AI38" s="181"/>
      <c r="AJ38" s="24">
        <v>2</v>
      </c>
      <c r="AK38" s="9" t="s">
        <v>12</v>
      </c>
      <c r="AL38" s="25"/>
      <c r="AM38" s="11"/>
      <c r="AN38" s="27"/>
      <c r="AO38" s="2"/>
      <c r="AP38" s="25"/>
      <c r="AQ38" s="4"/>
    </row>
    <row r="39" spans="26:43" ht="13.5" customHeight="1" x14ac:dyDescent="0.4">
      <c r="Z39" s="22">
        <f>SUM(PRODUCT(AD$19,10^6),PRODUCT(AF$27,10^5),PRODUCT(AH$37,10^4),PRODUCT(AJ39,10^3))</f>
        <v>2223000</v>
      </c>
      <c r="AA39" s="31">
        <v>10</v>
      </c>
      <c r="AB39" s="32"/>
      <c r="AD39" s="178"/>
      <c r="AE39" s="181"/>
      <c r="AF39" s="172"/>
      <c r="AG39" s="184"/>
      <c r="AH39" s="178"/>
      <c r="AI39" s="181"/>
      <c r="AJ39" s="24">
        <v>3</v>
      </c>
      <c r="AK39" s="9" t="s">
        <v>13</v>
      </c>
      <c r="AL39" s="25"/>
      <c r="AM39" s="11"/>
      <c r="AN39" s="27"/>
      <c r="AO39" s="2"/>
      <c r="AP39" s="25"/>
      <c r="AQ39" s="4"/>
    </row>
    <row r="40" spans="26:43" ht="13.5" customHeight="1" x14ac:dyDescent="0.4">
      <c r="Z40" s="23">
        <f>SUM(PRODUCT(AD$19,10^6),PRODUCT(AF$27,10^5),PRODUCT(AH$37,10^4),PRODUCT(AJ40,10^3))</f>
        <v>2224000</v>
      </c>
      <c r="AA40" s="34" t="str">
        <f>IF(OR(COUNT(処理対象人員算定調書!AC32)=0,処理対象人員算定調書!AC32&lt;=10),"標準処理型n人槽",処理対象人員算定調書!AC32)</f>
        <v>標準処理型n人槽</v>
      </c>
      <c r="AB40" s="14"/>
      <c r="AD40" s="179"/>
      <c r="AE40" s="182"/>
      <c r="AF40" s="173"/>
      <c r="AG40" s="185"/>
      <c r="AH40" s="179"/>
      <c r="AI40" s="182"/>
      <c r="AJ40" s="24">
        <v>4</v>
      </c>
      <c r="AK40" s="9" t="s">
        <v>5</v>
      </c>
      <c r="AL40" s="25"/>
      <c r="AM40" s="11"/>
      <c r="AN40" s="27"/>
      <c r="AO40" s="2"/>
      <c r="AP40" s="25"/>
      <c r="AQ40" s="4"/>
    </row>
  </sheetData>
  <sheetProtection algorithmName="SHA-512" hashValue="0LQd1wBuXeC2AAVRxDd7nu1jziw5gZy/rLF9IDZwzHQkf42dsB8vOK76qrhXJ9NoHlshERoTaA/a/zDyQplTVA==" saltValue="AcKH8geUnSBOvXZa/G/dUA==" spinCount="100000" sheet="1" objects="1" scenarios="1"/>
  <mergeCells count="60">
    <mergeCell ref="AN31:AN33"/>
    <mergeCell ref="AO28:AO30"/>
    <mergeCell ref="AO31:AO33"/>
    <mergeCell ref="AI19:AI22"/>
    <mergeCell ref="AH23:AH26"/>
    <mergeCell ref="AI23:AI26"/>
    <mergeCell ref="AI27:AI36"/>
    <mergeCell ref="AJ27:AJ33"/>
    <mergeCell ref="AK27:AK33"/>
    <mergeCell ref="AL28:AL33"/>
    <mergeCell ref="AM28:AM33"/>
    <mergeCell ref="AG19:AG26"/>
    <mergeCell ref="AH19:AH22"/>
    <mergeCell ref="AI3:AI6"/>
    <mergeCell ref="AI7:AI10"/>
    <mergeCell ref="AN28:AN30"/>
    <mergeCell ref="AI11:AI14"/>
    <mergeCell ref="AD19:AD40"/>
    <mergeCell ref="AE19:AE40"/>
    <mergeCell ref="AF3:AF10"/>
    <mergeCell ref="AG3:AG10"/>
    <mergeCell ref="AI37:AI40"/>
    <mergeCell ref="AF11:AF18"/>
    <mergeCell ref="AG11:AG18"/>
    <mergeCell ref="AH3:AH6"/>
    <mergeCell ref="AF27:AF40"/>
    <mergeCell ref="AG27:AG40"/>
    <mergeCell ref="AH27:AH36"/>
    <mergeCell ref="AH37:AH40"/>
    <mergeCell ref="AH7:AH10"/>
    <mergeCell ref="AH11:AH14"/>
    <mergeCell ref="AH15:AH18"/>
    <mergeCell ref="AF19:AF26"/>
    <mergeCell ref="B2:F2"/>
    <mergeCell ref="H4:I4"/>
    <mergeCell ref="H2:I2"/>
    <mergeCell ref="Z2:AB2"/>
    <mergeCell ref="AI15:AI18"/>
    <mergeCell ref="AD3:AD18"/>
    <mergeCell ref="AE3:AE18"/>
    <mergeCell ref="K2:X2"/>
    <mergeCell ref="W3:X3"/>
    <mergeCell ref="U3:V3"/>
    <mergeCell ref="S3:T3"/>
    <mergeCell ref="Q3:R3"/>
    <mergeCell ref="O3:P3"/>
    <mergeCell ref="AD2:AQ2"/>
    <mergeCell ref="M3:N3"/>
    <mergeCell ref="K3:L3"/>
    <mergeCell ref="K4:X4"/>
    <mergeCell ref="K6:N6"/>
    <mergeCell ref="K7:N7"/>
    <mergeCell ref="K8:N8"/>
    <mergeCell ref="K9:N9"/>
    <mergeCell ref="R13:X13"/>
    <mergeCell ref="R12:X12"/>
    <mergeCell ref="R11:X11"/>
    <mergeCell ref="K11:Q11"/>
    <mergeCell ref="K12:Q12"/>
    <mergeCell ref="K13:Q13"/>
  </mergeCells>
  <phoneticPr fontId="1"/>
  <printOptions horizontalCentered="1"/>
  <pageMargins left="0.39370078740157483" right="0.39370078740157483" top="0.78740157480314965" bottom="0.78740157480314965" header="0.19685039370078741" footer="0.19685039370078741"/>
  <pageSetup paperSize="9" scale="8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8000"/>
  </sheetPr>
  <dimension ref="B2:BP90"/>
  <sheetViews>
    <sheetView showGridLines="0" workbookViewId="0"/>
  </sheetViews>
  <sheetFormatPr defaultColWidth="2.25" defaultRowHeight="13.5" customHeight="1" x14ac:dyDescent="0.4"/>
  <cols>
    <col min="1" max="16384" width="2.25" style="37"/>
  </cols>
  <sheetData>
    <row r="2" spans="2:68" ht="13.5" customHeight="1" x14ac:dyDescent="0.4"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38"/>
      <c r="AI2" s="38"/>
      <c r="AJ2" s="38"/>
      <c r="AK2" s="38"/>
      <c r="AL2" s="38"/>
      <c r="AM2" s="38"/>
      <c r="AN2" s="38"/>
      <c r="AO2" s="38"/>
      <c r="AP2" s="38"/>
      <c r="AQ2" s="38"/>
      <c r="AR2" s="38"/>
      <c r="AS2" s="38"/>
      <c r="AT2" s="38"/>
      <c r="AU2" s="38"/>
      <c r="AV2" s="38"/>
      <c r="AW2" s="38"/>
      <c r="AX2" s="38"/>
      <c r="AY2" s="38"/>
      <c r="AZ2" s="38"/>
      <c r="BA2" s="38"/>
      <c r="BB2" s="38"/>
      <c r="BC2" s="38"/>
      <c r="BD2" s="38"/>
      <c r="BE2" s="38"/>
      <c r="BF2" s="38"/>
      <c r="BG2" s="38"/>
      <c r="BH2" s="38"/>
      <c r="BI2" s="38"/>
      <c r="BJ2" s="38"/>
      <c r="BK2" s="38"/>
      <c r="BL2" s="38"/>
      <c r="BM2" s="38"/>
      <c r="BN2" s="38"/>
      <c r="BO2" s="38"/>
      <c r="BP2" s="38"/>
    </row>
    <row r="3" spans="2:68" ht="13.5" customHeight="1" x14ac:dyDescent="0.4">
      <c r="B3" s="38"/>
      <c r="C3" s="200" t="s">
        <v>62</v>
      </c>
      <c r="D3" s="200"/>
      <c r="E3" s="200"/>
      <c r="F3" s="200"/>
      <c r="G3" s="200"/>
      <c r="H3" s="38"/>
      <c r="I3" s="38"/>
      <c r="J3" s="38"/>
      <c r="K3" s="38"/>
      <c r="L3" s="38"/>
      <c r="M3" s="38"/>
      <c r="N3" s="38"/>
      <c r="O3" s="38"/>
      <c r="P3" s="38"/>
      <c r="Q3" s="202" t="s">
        <v>80</v>
      </c>
      <c r="R3" s="202"/>
      <c r="S3" s="202"/>
      <c r="T3" s="202"/>
      <c r="U3" s="202"/>
      <c r="V3" s="202"/>
      <c r="W3" s="202"/>
      <c r="X3" s="202"/>
      <c r="Y3" s="202"/>
      <c r="Z3" s="202"/>
      <c r="AA3" s="202"/>
      <c r="AB3" s="202"/>
      <c r="AC3" s="202"/>
      <c r="AD3" s="202"/>
      <c r="AE3" s="202"/>
      <c r="AF3" s="202"/>
      <c r="AG3" s="202"/>
      <c r="AH3" s="202"/>
      <c r="AI3" s="202"/>
      <c r="AJ3" s="202"/>
      <c r="AK3" s="202"/>
      <c r="AL3" s="202"/>
      <c r="AM3" s="202"/>
      <c r="AN3" s="202"/>
      <c r="AO3" s="202"/>
      <c r="AP3" s="202"/>
      <c r="AQ3" s="202"/>
      <c r="AR3" s="202"/>
      <c r="AS3" s="202"/>
      <c r="AT3" s="202"/>
      <c r="AU3" s="202"/>
      <c r="AV3" s="202"/>
      <c r="AW3" s="202"/>
      <c r="AX3" s="202"/>
      <c r="AY3" s="202"/>
      <c r="AZ3" s="202"/>
      <c r="BA3" s="202"/>
      <c r="BB3" s="202"/>
      <c r="BC3" s="202"/>
      <c r="BD3" s="202"/>
      <c r="BE3" s="202"/>
      <c r="BF3" s="202"/>
      <c r="BG3" s="202"/>
      <c r="BH3" s="202"/>
      <c r="BI3" s="202"/>
      <c r="BJ3" s="202"/>
      <c r="BK3" s="202"/>
      <c r="BL3" s="202"/>
      <c r="BM3" s="202"/>
      <c r="BN3" s="202"/>
      <c r="BO3" s="202"/>
      <c r="BP3" s="38"/>
    </row>
    <row r="4" spans="2:68" ht="13.5" customHeight="1" x14ac:dyDescent="0.4">
      <c r="B4" s="38"/>
      <c r="C4" s="200"/>
      <c r="D4" s="200"/>
      <c r="E4" s="200"/>
      <c r="F4" s="200"/>
      <c r="G4" s="200"/>
      <c r="H4" s="38"/>
      <c r="I4" s="38"/>
      <c r="J4" s="38"/>
      <c r="K4" s="38"/>
      <c r="L4" s="38"/>
      <c r="M4" s="38"/>
      <c r="N4" s="38"/>
      <c r="O4" s="38"/>
      <c r="P4" s="38"/>
      <c r="Q4" s="202"/>
      <c r="R4" s="202"/>
      <c r="S4" s="202"/>
      <c r="T4" s="202"/>
      <c r="U4" s="202"/>
      <c r="V4" s="202"/>
      <c r="W4" s="202"/>
      <c r="X4" s="202"/>
      <c r="Y4" s="202"/>
      <c r="Z4" s="202"/>
      <c r="AA4" s="202"/>
      <c r="AB4" s="202"/>
      <c r="AC4" s="202"/>
      <c r="AD4" s="202"/>
      <c r="AE4" s="202"/>
      <c r="AF4" s="202"/>
      <c r="AG4" s="202"/>
      <c r="AH4" s="202"/>
      <c r="AI4" s="202"/>
      <c r="AJ4" s="202"/>
      <c r="AK4" s="202"/>
      <c r="AL4" s="202"/>
      <c r="AM4" s="202"/>
      <c r="AN4" s="202"/>
      <c r="AO4" s="202"/>
      <c r="AP4" s="202"/>
      <c r="AQ4" s="202"/>
      <c r="AR4" s="202"/>
      <c r="AS4" s="202"/>
      <c r="AT4" s="202"/>
      <c r="AU4" s="202"/>
      <c r="AV4" s="202"/>
      <c r="AW4" s="202"/>
      <c r="AX4" s="202"/>
      <c r="AY4" s="202"/>
      <c r="AZ4" s="202"/>
      <c r="BA4" s="202"/>
      <c r="BB4" s="202"/>
      <c r="BC4" s="202"/>
      <c r="BD4" s="202"/>
      <c r="BE4" s="202"/>
      <c r="BF4" s="202"/>
      <c r="BG4" s="202"/>
      <c r="BH4" s="202"/>
      <c r="BI4" s="202"/>
      <c r="BJ4" s="202"/>
      <c r="BK4" s="202"/>
      <c r="BL4" s="202"/>
      <c r="BM4" s="202"/>
      <c r="BN4" s="202"/>
      <c r="BO4" s="202"/>
      <c r="BP4" s="38"/>
    </row>
    <row r="5" spans="2:68" ht="13.5" customHeight="1" x14ac:dyDescent="0.4">
      <c r="B5" s="38"/>
      <c r="C5" s="190"/>
      <c r="D5" s="190"/>
      <c r="E5" s="190"/>
      <c r="F5" s="190"/>
      <c r="G5" s="190"/>
      <c r="H5" s="38"/>
      <c r="I5" s="38"/>
      <c r="J5" s="38"/>
      <c r="K5" s="38"/>
      <c r="L5" s="38"/>
      <c r="M5" s="38"/>
      <c r="N5" s="38"/>
      <c r="O5" s="38"/>
      <c r="P5" s="38"/>
      <c r="Q5" s="202"/>
      <c r="R5" s="202"/>
      <c r="S5" s="202"/>
      <c r="T5" s="202"/>
      <c r="U5" s="202"/>
      <c r="V5" s="202"/>
      <c r="W5" s="202"/>
      <c r="X5" s="202"/>
      <c r="Y5" s="202"/>
      <c r="Z5" s="202"/>
      <c r="AA5" s="202"/>
      <c r="AB5" s="202"/>
      <c r="AC5" s="202"/>
      <c r="AD5" s="202"/>
      <c r="AE5" s="202"/>
      <c r="AF5" s="202"/>
      <c r="AG5" s="202"/>
      <c r="AH5" s="202"/>
      <c r="AI5" s="202"/>
      <c r="AJ5" s="202"/>
      <c r="AK5" s="202"/>
      <c r="AL5" s="202"/>
      <c r="AM5" s="202"/>
      <c r="AN5" s="202"/>
      <c r="AO5" s="202"/>
      <c r="AP5" s="202"/>
      <c r="AQ5" s="202"/>
      <c r="AR5" s="202"/>
      <c r="AS5" s="202"/>
      <c r="AT5" s="202"/>
      <c r="AU5" s="202"/>
      <c r="AV5" s="202"/>
      <c r="AW5" s="202"/>
      <c r="AX5" s="202"/>
      <c r="AY5" s="202"/>
      <c r="AZ5" s="202"/>
      <c r="BA5" s="202"/>
      <c r="BB5" s="202"/>
      <c r="BC5" s="202"/>
      <c r="BD5" s="202"/>
      <c r="BE5" s="202"/>
      <c r="BF5" s="202"/>
      <c r="BG5" s="202"/>
      <c r="BH5" s="202"/>
      <c r="BI5" s="202"/>
      <c r="BJ5" s="202"/>
      <c r="BK5" s="202"/>
      <c r="BL5" s="202"/>
      <c r="BM5" s="202"/>
      <c r="BN5" s="202"/>
      <c r="BO5" s="202"/>
      <c r="BP5" s="38"/>
    </row>
    <row r="6" spans="2:68" ht="13.5" customHeight="1" x14ac:dyDescent="0.4">
      <c r="B6" s="38"/>
      <c r="C6" s="190"/>
      <c r="D6" s="190"/>
      <c r="E6" s="190"/>
      <c r="F6" s="190"/>
      <c r="G6" s="190"/>
      <c r="H6" s="38"/>
      <c r="I6" s="38"/>
      <c r="J6" s="38"/>
      <c r="K6" s="38"/>
      <c r="L6" s="38"/>
      <c r="M6" s="38"/>
      <c r="N6" s="38"/>
      <c r="O6" s="38"/>
      <c r="P6" s="38"/>
      <c r="Q6" s="202"/>
      <c r="R6" s="202"/>
      <c r="S6" s="202"/>
      <c r="T6" s="202"/>
      <c r="U6" s="202"/>
      <c r="V6" s="202"/>
      <c r="W6" s="202"/>
      <c r="X6" s="202"/>
      <c r="Y6" s="202"/>
      <c r="Z6" s="202"/>
      <c r="AA6" s="202"/>
      <c r="AB6" s="202"/>
      <c r="AC6" s="202"/>
      <c r="AD6" s="202"/>
      <c r="AE6" s="202"/>
      <c r="AF6" s="202"/>
      <c r="AG6" s="202"/>
      <c r="AH6" s="202"/>
      <c r="AI6" s="202"/>
      <c r="AJ6" s="202"/>
      <c r="AK6" s="202"/>
      <c r="AL6" s="202"/>
      <c r="AM6" s="202"/>
      <c r="AN6" s="202"/>
      <c r="AO6" s="202"/>
      <c r="AP6" s="202"/>
      <c r="AQ6" s="202"/>
      <c r="AR6" s="202"/>
      <c r="AS6" s="202"/>
      <c r="AT6" s="202"/>
      <c r="AU6" s="202"/>
      <c r="AV6" s="202"/>
      <c r="AW6" s="202"/>
      <c r="AX6" s="202"/>
      <c r="AY6" s="202"/>
      <c r="AZ6" s="202"/>
      <c r="BA6" s="202"/>
      <c r="BB6" s="202"/>
      <c r="BC6" s="202"/>
      <c r="BD6" s="202"/>
      <c r="BE6" s="202"/>
      <c r="BF6" s="202"/>
      <c r="BG6" s="202"/>
      <c r="BH6" s="202"/>
      <c r="BI6" s="202"/>
      <c r="BJ6" s="202"/>
      <c r="BK6" s="202"/>
      <c r="BL6" s="202"/>
      <c r="BM6" s="202"/>
      <c r="BN6" s="202"/>
      <c r="BO6" s="202"/>
      <c r="BP6" s="38"/>
    </row>
    <row r="7" spans="2:68" ht="13.5" customHeight="1" x14ac:dyDescent="0.4">
      <c r="B7" s="38"/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202"/>
      <c r="R7" s="202"/>
      <c r="S7" s="202"/>
      <c r="T7" s="202"/>
      <c r="U7" s="202"/>
      <c r="V7" s="202"/>
      <c r="W7" s="202"/>
      <c r="X7" s="202"/>
      <c r="Y7" s="202"/>
      <c r="Z7" s="202"/>
      <c r="AA7" s="202"/>
      <c r="AB7" s="202"/>
      <c r="AC7" s="202"/>
      <c r="AD7" s="202"/>
      <c r="AE7" s="202"/>
      <c r="AF7" s="202"/>
      <c r="AG7" s="202"/>
      <c r="AH7" s="202"/>
      <c r="AI7" s="202"/>
      <c r="AJ7" s="202"/>
      <c r="AK7" s="202"/>
      <c r="AL7" s="202"/>
      <c r="AM7" s="202"/>
      <c r="AN7" s="202"/>
      <c r="AO7" s="202"/>
      <c r="AP7" s="202"/>
      <c r="AQ7" s="202"/>
      <c r="AR7" s="202"/>
      <c r="AS7" s="202"/>
      <c r="AT7" s="202"/>
      <c r="AU7" s="202"/>
      <c r="AV7" s="202"/>
      <c r="AW7" s="202"/>
      <c r="AX7" s="202"/>
      <c r="AY7" s="202"/>
      <c r="AZ7" s="202"/>
      <c r="BA7" s="202"/>
      <c r="BB7" s="202"/>
      <c r="BC7" s="202"/>
      <c r="BD7" s="202"/>
      <c r="BE7" s="202"/>
      <c r="BF7" s="202"/>
      <c r="BG7" s="202"/>
      <c r="BH7" s="202"/>
      <c r="BI7" s="202"/>
      <c r="BJ7" s="202"/>
      <c r="BK7" s="202"/>
      <c r="BL7" s="202"/>
      <c r="BM7" s="202"/>
      <c r="BN7" s="202"/>
      <c r="BO7" s="202"/>
      <c r="BP7" s="38"/>
    </row>
    <row r="8" spans="2:68" ht="13.5" customHeight="1" x14ac:dyDescent="0.4"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202"/>
      <c r="R8" s="202"/>
      <c r="S8" s="202"/>
      <c r="T8" s="202"/>
      <c r="U8" s="202"/>
      <c r="V8" s="202"/>
      <c r="W8" s="202"/>
      <c r="X8" s="202"/>
      <c r="Y8" s="202"/>
      <c r="Z8" s="202"/>
      <c r="AA8" s="202"/>
      <c r="AB8" s="202"/>
      <c r="AC8" s="202"/>
      <c r="AD8" s="202"/>
      <c r="AE8" s="202"/>
      <c r="AF8" s="202"/>
      <c r="AG8" s="202"/>
      <c r="AH8" s="202"/>
      <c r="AI8" s="202"/>
      <c r="AJ8" s="202"/>
      <c r="AK8" s="202"/>
      <c r="AL8" s="202"/>
      <c r="AM8" s="202"/>
      <c r="AN8" s="202"/>
      <c r="AO8" s="202"/>
      <c r="AP8" s="202"/>
      <c r="AQ8" s="202"/>
      <c r="AR8" s="202"/>
      <c r="AS8" s="202"/>
      <c r="AT8" s="202"/>
      <c r="AU8" s="202"/>
      <c r="AV8" s="202"/>
      <c r="AW8" s="202"/>
      <c r="AX8" s="202"/>
      <c r="AY8" s="202"/>
      <c r="AZ8" s="202"/>
      <c r="BA8" s="202"/>
      <c r="BB8" s="202"/>
      <c r="BC8" s="202"/>
      <c r="BD8" s="202"/>
      <c r="BE8" s="202"/>
      <c r="BF8" s="202"/>
      <c r="BG8" s="202"/>
      <c r="BH8" s="202"/>
      <c r="BI8" s="202"/>
      <c r="BJ8" s="202"/>
      <c r="BK8" s="202"/>
      <c r="BL8" s="202"/>
      <c r="BM8" s="202"/>
      <c r="BN8" s="202"/>
      <c r="BO8" s="202"/>
      <c r="BP8" s="38"/>
    </row>
    <row r="9" spans="2:68" ht="13.5" customHeight="1" x14ac:dyDescent="0.4">
      <c r="B9" s="38"/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202"/>
      <c r="R9" s="202"/>
      <c r="S9" s="202"/>
      <c r="T9" s="202"/>
      <c r="U9" s="202"/>
      <c r="V9" s="202"/>
      <c r="W9" s="202"/>
      <c r="X9" s="202"/>
      <c r="Y9" s="202"/>
      <c r="Z9" s="202"/>
      <c r="AA9" s="202"/>
      <c r="AB9" s="202"/>
      <c r="AC9" s="202"/>
      <c r="AD9" s="202"/>
      <c r="AE9" s="202"/>
      <c r="AF9" s="202"/>
      <c r="AG9" s="202"/>
      <c r="AH9" s="202"/>
      <c r="AI9" s="202"/>
      <c r="AJ9" s="202"/>
      <c r="AK9" s="202"/>
      <c r="AL9" s="202"/>
      <c r="AM9" s="202"/>
      <c r="AN9" s="202"/>
      <c r="AO9" s="202"/>
      <c r="AP9" s="202"/>
      <c r="AQ9" s="202"/>
      <c r="AR9" s="202"/>
      <c r="AS9" s="202"/>
      <c r="AT9" s="202"/>
      <c r="AU9" s="202"/>
      <c r="AV9" s="202"/>
      <c r="AW9" s="202"/>
      <c r="AX9" s="202"/>
      <c r="AY9" s="202"/>
      <c r="AZ9" s="202"/>
      <c r="BA9" s="202"/>
      <c r="BB9" s="202"/>
      <c r="BC9" s="202"/>
      <c r="BD9" s="202"/>
      <c r="BE9" s="202"/>
      <c r="BF9" s="202"/>
      <c r="BG9" s="202"/>
      <c r="BH9" s="202"/>
      <c r="BI9" s="202"/>
      <c r="BJ9" s="202"/>
      <c r="BK9" s="202"/>
      <c r="BL9" s="202"/>
      <c r="BM9" s="202"/>
      <c r="BN9" s="202"/>
      <c r="BO9" s="202"/>
      <c r="BP9" s="38"/>
    </row>
    <row r="10" spans="2:68" ht="13.5" customHeight="1" x14ac:dyDescent="0.4"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  <c r="AS10" s="38"/>
      <c r="AT10" s="38"/>
      <c r="AU10" s="38"/>
      <c r="AV10" s="38"/>
      <c r="AW10" s="38"/>
      <c r="AX10" s="38"/>
      <c r="AY10" s="38"/>
      <c r="AZ10" s="38"/>
      <c r="BA10" s="38"/>
      <c r="BB10" s="38"/>
      <c r="BC10" s="38"/>
      <c r="BD10" s="38"/>
      <c r="BE10" s="38"/>
      <c r="BF10" s="38"/>
      <c r="BG10" s="38"/>
      <c r="BH10" s="38"/>
      <c r="BI10" s="38"/>
      <c r="BJ10" s="38"/>
      <c r="BK10" s="38"/>
      <c r="BL10" s="38"/>
      <c r="BM10" s="38"/>
      <c r="BN10" s="38"/>
      <c r="BO10" s="38"/>
      <c r="BP10" s="38"/>
    </row>
    <row r="12" spans="2:68" ht="13.5" customHeight="1" x14ac:dyDescent="0.4">
      <c r="B12" s="38"/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  <c r="AF12" s="38"/>
      <c r="AG12" s="38"/>
      <c r="AH12" s="38"/>
      <c r="AI12" s="38"/>
      <c r="AJ12" s="38"/>
      <c r="AK12" s="38"/>
      <c r="AL12" s="38"/>
      <c r="AM12" s="38"/>
      <c r="AN12" s="38"/>
      <c r="AO12" s="38"/>
      <c r="AP12" s="38"/>
      <c r="AQ12" s="38"/>
      <c r="AR12" s="38"/>
      <c r="AS12" s="38"/>
      <c r="AT12" s="38"/>
      <c r="AU12" s="38"/>
      <c r="AV12" s="38"/>
      <c r="AW12" s="38"/>
      <c r="AX12" s="38"/>
      <c r="AY12" s="38"/>
      <c r="AZ12" s="38"/>
      <c r="BA12" s="38"/>
      <c r="BB12" s="38"/>
      <c r="BC12" s="38"/>
      <c r="BD12" s="38"/>
      <c r="BE12" s="38"/>
      <c r="BF12" s="38"/>
      <c r="BG12" s="38"/>
      <c r="BH12" s="38"/>
      <c r="BI12" s="38"/>
      <c r="BJ12" s="38"/>
      <c r="BK12" s="38"/>
      <c r="BL12" s="38"/>
      <c r="BM12" s="38"/>
      <c r="BN12" s="38"/>
      <c r="BO12" s="38"/>
      <c r="BP12" s="38"/>
    </row>
    <row r="13" spans="2:68" ht="13.5" customHeight="1" x14ac:dyDescent="0.4">
      <c r="B13" s="38"/>
      <c r="C13" s="203" t="s">
        <v>64</v>
      </c>
      <c r="D13" s="203"/>
      <c r="E13" s="203"/>
      <c r="F13" s="203"/>
      <c r="G13" s="203"/>
      <c r="H13" s="203"/>
      <c r="I13" s="203"/>
      <c r="J13" s="203"/>
      <c r="K13" s="203"/>
      <c r="L13" s="203"/>
      <c r="M13" s="204"/>
      <c r="N13" s="204"/>
      <c r="O13" s="204"/>
      <c r="P13" s="38"/>
      <c r="Q13" s="202" t="s">
        <v>81</v>
      </c>
      <c r="R13" s="202"/>
      <c r="S13" s="202"/>
      <c r="T13" s="202"/>
      <c r="U13" s="202"/>
      <c r="V13" s="202"/>
      <c r="W13" s="202"/>
      <c r="X13" s="202"/>
      <c r="Y13" s="202"/>
      <c r="Z13" s="202"/>
      <c r="AA13" s="202"/>
      <c r="AB13" s="202"/>
      <c r="AC13" s="202"/>
      <c r="AD13" s="202"/>
      <c r="AE13" s="202"/>
      <c r="AF13" s="202"/>
      <c r="AG13" s="202"/>
      <c r="AH13" s="202"/>
      <c r="AI13" s="202"/>
      <c r="AJ13" s="202"/>
      <c r="AK13" s="202"/>
      <c r="AL13" s="202"/>
      <c r="AM13" s="202"/>
      <c r="AN13" s="202"/>
      <c r="AO13" s="202"/>
      <c r="AP13" s="202"/>
      <c r="AQ13" s="202"/>
      <c r="AR13" s="202"/>
      <c r="AS13" s="202"/>
      <c r="AT13" s="202"/>
      <c r="AU13" s="202"/>
      <c r="AV13" s="202"/>
      <c r="AW13" s="202"/>
      <c r="AX13" s="202"/>
      <c r="AY13" s="202"/>
      <c r="AZ13" s="202"/>
      <c r="BA13" s="202"/>
      <c r="BB13" s="202"/>
      <c r="BC13" s="202"/>
      <c r="BD13" s="202"/>
      <c r="BE13" s="202"/>
      <c r="BF13" s="202"/>
      <c r="BG13" s="202"/>
      <c r="BH13" s="202"/>
      <c r="BI13" s="202"/>
      <c r="BJ13" s="202"/>
      <c r="BK13" s="202"/>
      <c r="BL13" s="202"/>
      <c r="BM13" s="202"/>
      <c r="BN13" s="202"/>
      <c r="BO13" s="202"/>
      <c r="BP13" s="38"/>
    </row>
    <row r="14" spans="2:68" ht="13.5" customHeight="1" x14ac:dyDescent="0.4">
      <c r="B14" s="38"/>
      <c r="C14" s="203"/>
      <c r="D14" s="203"/>
      <c r="E14" s="203"/>
      <c r="F14" s="203"/>
      <c r="G14" s="203"/>
      <c r="H14" s="203"/>
      <c r="I14" s="203"/>
      <c r="J14" s="203"/>
      <c r="K14" s="203"/>
      <c r="L14" s="203"/>
      <c r="M14" s="204"/>
      <c r="N14" s="204"/>
      <c r="O14" s="204"/>
      <c r="P14" s="38"/>
      <c r="Q14" s="202"/>
      <c r="R14" s="202"/>
      <c r="S14" s="202"/>
      <c r="T14" s="202"/>
      <c r="U14" s="202"/>
      <c r="V14" s="202"/>
      <c r="W14" s="202"/>
      <c r="X14" s="202"/>
      <c r="Y14" s="202"/>
      <c r="Z14" s="202"/>
      <c r="AA14" s="202"/>
      <c r="AB14" s="202"/>
      <c r="AC14" s="202"/>
      <c r="AD14" s="202"/>
      <c r="AE14" s="202"/>
      <c r="AF14" s="202"/>
      <c r="AG14" s="202"/>
      <c r="AH14" s="202"/>
      <c r="AI14" s="202"/>
      <c r="AJ14" s="202"/>
      <c r="AK14" s="202"/>
      <c r="AL14" s="202"/>
      <c r="AM14" s="202"/>
      <c r="AN14" s="202"/>
      <c r="AO14" s="202"/>
      <c r="AP14" s="202"/>
      <c r="AQ14" s="202"/>
      <c r="AR14" s="202"/>
      <c r="AS14" s="202"/>
      <c r="AT14" s="202"/>
      <c r="AU14" s="202"/>
      <c r="AV14" s="202"/>
      <c r="AW14" s="202"/>
      <c r="AX14" s="202"/>
      <c r="AY14" s="202"/>
      <c r="AZ14" s="202"/>
      <c r="BA14" s="202"/>
      <c r="BB14" s="202"/>
      <c r="BC14" s="202"/>
      <c r="BD14" s="202"/>
      <c r="BE14" s="202"/>
      <c r="BF14" s="202"/>
      <c r="BG14" s="202"/>
      <c r="BH14" s="202"/>
      <c r="BI14" s="202"/>
      <c r="BJ14" s="202"/>
      <c r="BK14" s="202"/>
      <c r="BL14" s="202"/>
      <c r="BM14" s="202"/>
      <c r="BN14" s="202"/>
      <c r="BO14" s="202"/>
      <c r="BP14" s="38"/>
    </row>
    <row r="15" spans="2:68" ht="13.5" customHeight="1" x14ac:dyDescent="0.4">
      <c r="B15" s="38"/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202"/>
      <c r="R15" s="202"/>
      <c r="S15" s="202"/>
      <c r="T15" s="202"/>
      <c r="U15" s="202"/>
      <c r="V15" s="202"/>
      <c r="W15" s="202"/>
      <c r="X15" s="202"/>
      <c r="Y15" s="202"/>
      <c r="Z15" s="202"/>
      <c r="AA15" s="202"/>
      <c r="AB15" s="202"/>
      <c r="AC15" s="202"/>
      <c r="AD15" s="202"/>
      <c r="AE15" s="202"/>
      <c r="AF15" s="202"/>
      <c r="AG15" s="202"/>
      <c r="AH15" s="202"/>
      <c r="AI15" s="202"/>
      <c r="AJ15" s="202"/>
      <c r="AK15" s="202"/>
      <c r="AL15" s="202"/>
      <c r="AM15" s="202"/>
      <c r="AN15" s="202"/>
      <c r="AO15" s="202"/>
      <c r="AP15" s="202"/>
      <c r="AQ15" s="202"/>
      <c r="AR15" s="202"/>
      <c r="AS15" s="202"/>
      <c r="AT15" s="202"/>
      <c r="AU15" s="202"/>
      <c r="AV15" s="202"/>
      <c r="AW15" s="202"/>
      <c r="AX15" s="202"/>
      <c r="AY15" s="202"/>
      <c r="AZ15" s="202"/>
      <c r="BA15" s="202"/>
      <c r="BB15" s="202"/>
      <c r="BC15" s="202"/>
      <c r="BD15" s="202"/>
      <c r="BE15" s="202"/>
      <c r="BF15" s="202"/>
      <c r="BG15" s="202"/>
      <c r="BH15" s="202"/>
      <c r="BI15" s="202"/>
      <c r="BJ15" s="202"/>
      <c r="BK15" s="202"/>
      <c r="BL15" s="202"/>
      <c r="BM15" s="202"/>
      <c r="BN15" s="202"/>
      <c r="BO15" s="202"/>
      <c r="BP15" s="38"/>
    </row>
    <row r="16" spans="2:68" ht="13.5" customHeight="1" x14ac:dyDescent="0.4">
      <c r="B16" s="38"/>
      <c r="C16" s="38"/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202"/>
      <c r="R16" s="202"/>
      <c r="S16" s="202"/>
      <c r="T16" s="202"/>
      <c r="U16" s="202"/>
      <c r="V16" s="202"/>
      <c r="W16" s="202"/>
      <c r="X16" s="202"/>
      <c r="Y16" s="202"/>
      <c r="Z16" s="202"/>
      <c r="AA16" s="202"/>
      <c r="AB16" s="202"/>
      <c r="AC16" s="202"/>
      <c r="AD16" s="202"/>
      <c r="AE16" s="202"/>
      <c r="AF16" s="202"/>
      <c r="AG16" s="202"/>
      <c r="AH16" s="202"/>
      <c r="AI16" s="202"/>
      <c r="AJ16" s="202"/>
      <c r="AK16" s="202"/>
      <c r="AL16" s="202"/>
      <c r="AM16" s="202"/>
      <c r="AN16" s="202"/>
      <c r="AO16" s="202"/>
      <c r="AP16" s="202"/>
      <c r="AQ16" s="202"/>
      <c r="AR16" s="202"/>
      <c r="AS16" s="202"/>
      <c r="AT16" s="202"/>
      <c r="AU16" s="202"/>
      <c r="AV16" s="202"/>
      <c r="AW16" s="202"/>
      <c r="AX16" s="202"/>
      <c r="AY16" s="202"/>
      <c r="AZ16" s="202"/>
      <c r="BA16" s="202"/>
      <c r="BB16" s="202"/>
      <c r="BC16" s="202"/>
      <c r="BD16" s="202"/>
      <c r="BE16" s="202"/>
      <c r="BF16" s="202"/>
      <c r="BG16" s="202"/>
      <c r="BH16" s="202"/>
      <c r="BI16" s="202"/>
      <c r="BJ16" s="202"/>
      <c r="BK16" s="202"/>
      <c r="BL16" s="202"/>
      <c r="BM16" s="202"/>
      <c r="BN16" s="202"/>
      <c r="BO16" s="202"/>
      <c r="BP16" s="38"/>
    </row>
    <row r="17" spans="2:68" ht="13.5" customHeight="1" x14ac:dyDescent="0.4">
      <c r="B17" s="38"/>
      <c r="C17" s="38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202"/>
      <c r="R17" s="202"/>
      <c r="S17" s="202"/>
      <c r="T17" s="202"/>
      <c r="U17" s="202"/>
      <c r="V17" s="202"/>
      <c r="W17" s="202"/>
      <c r="X17" s="202"/>
      <c r="Y17" s="202"/>
      <c r="Z17" s="202"/>
      <c r="AA17" s="202"/>
      <c r="AB17" s="202"/>
      <c r="AC17" s="202"/>
      <c r="AD17" s="202"/>
      <c r="AE17" s="202"/>
      <c r="AF17" s="202"/>
      <c r="AG17" s="202"/>
      <c r="AH17" s="202"/>
      <c r="AI17" s="202"/>
      <c r="AJ17" s="202"/>
      <c r="AK17" s="202"/>
      <c r="AL17" s="202"/>
      <c r="AM17" s="202"/>
      <c r="AN17" s="202"/>
      <c r="AO17" s="202"/>
      <c r="AP17" s="202"/>
      <c r="AQ17" s="202"/>
      <c r="AR17" s="202"/>
      <c r="AS17" s="202"/>
      <c r="AT17" s="202"/>
      <c r="AU17" s="202"/>
      <c r="AV17" s="202"/>
      <c r="AW17" s="202"/>
      <c r="AX17" s="202"/>
      <c r="AY17" s="202"/>
      <c r="AZ17" s="202"/>
      <c r="BA17" s="202"/>
      <c r="BB17" s="202"/>
      <c r="BC17" s="202"/>
      <c r="BD17" s="202"/>
      <c r="BE17" s="202"/>
      <c r="BF17" s="202"/>
      <c r="BG17" s="202"/>
      <c r="BH17" s="202"/>
      <c r="BI17" s="202"/>
      <c r="BJ17" s="202"/>
      <c r="BK17" s="202"/>
      <c r="BL17" s="202"/>
      <c r="BM17" s="202"/>
      <c r="BN17" s="202"/>
      <c r="BO17" s="202"/>
      <c r="BP17" s="38"/>
    </row>
    <row r="18" spans="2:68" ht="13.5" customHeight="1" x14ac:dyDescent="0.4">
      <c r="B18" s="38"/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202"/>
      <c r="R18" s="202"/>
      <c r="S18" s="202"/>
      <c r="T18" s="202"/>
      <c r="U18" s="202"/>
      <c r="V18" s="202"/>
      <c r="W18" s="202"/>
      <c r="X18" s="202"/>
      <c r="Y18" s="202"/>
      <c r="Z18" s="202"/>
      <c r="AA18" s="202"/>
      <c r="AB18" s="202"/>
      <c r="AC18" s="202"/>
      <c r="AD18" s="202"/>
      <c r="AE18" s="202"/>
      <c r="AF18" s="202"/>
      <c r="AG18" s="202"/>
      <c r="AH18" s="202"/>
      <c r="AI18" s="202"/>
      <c r="AJ18" s="202"/>
      <c r="AK18" s="202"/>
      <c r="AL18" s="202"/>
      <c r="AM18" s="202"/>
      <c r="AN18" s="202"/>
      <c r="AO18" s="202"/>
      <c r="AP18" s="202"/>
      <c r="AQ18" s="202"/>
      <c r="AR18" s="202"/>
      <c r="AS18" s="202"/>
      <c r="AT18" s="202"/>
      <c r="AU18" s="202"/>
      <c r="AV18" s="202"/>
      <c r="AW18" s="202"/>
      <c r="AX18" s="202"/>
      <c r="AY18" s="202"/>
      <c r="AZ18" s="202"/>
      <c r="BA18" s="202"/>
      <c r="BB18" s="202"/>
      <c r="BC18" s="202"/>
      <c r="BD18" s="202"/>
      <c r="BE18" s="202"/>
      <c r="BF18" s="202"/>
      <c r="BG18" s="202"/>
      <c r="BH18" s="202"/>
      <c r="BI18" s="202"/>
      <c r="BJ18" s="202"/>
      <c r="BK18" s="202"/>
      <c r="BL18" s="202"/>
      <c r="BM18" s="202"/>
      <c r="BN18" s="202"/>
      <c r="BO18" s="202"/>
      <c r="BP18" s="38"/>
    </row>
    <row r="19" spans="2:68" ht="13.5" customHeight="1" x14ac:dyDescent="0.4">
      <c r="B19" s="38"/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202"/>
      <c r="R19" s="202"/>
      <c r="S19" s="202"/>
      <c r="T19" s="202"/>
      <c r="U19" s="202"/>
      <c r="V19" s="202"/>
      <c r="W19" s="202"/>
      <c r="X19" s="202"/>
      <c r="Y19" s="202"/>
      <c r="Z19" s="202"/>
      <c r="AA19" s="202"/>
      <c r="AB19" s="202"/>
      <c r="AC19" s="202"/>
      <c r="AD19" s="202"/>
      <c r="AE19" s="202"/>
      <c r="AF19" s="202"/>
      <c r="AG19" s="202"/>
      <c r="AH19" s="202"/>
      <c r="AI19" s="202"/>
      <c r="AJ19" s="202"/>
      <c r="AK19" s="202"/>
      <c r="AL19" s="202"/>
      <c r="AM19" s="202"/>
      <c r="AN19" s="202"/>
      <c r="AO19" s="202"/>
      <c r="AP19" s="202"/>
      <c r="AQ19" s="202"/>
      <c r="AR19" s="202"/>
      <c r="AS19" s="202"/>
      <c r="AT19" s="202"/>
      <c r="AU19" s="202"/>
      <c r="AV19" s="202"/>
      <c r="AW19" s="202"/>
      <c r="AX19" s="202"/>
      <c r="AY19" s="202"/>
      <c r="AZ19" s="202"/>
      <c r="BA19" s="202"/>
      <c r="BB19" s="202"/>
      <c r="BC19" s="202"/>
      <c r="BD19" s="202"/>
      <c r="BE19" s="202"/>
      <c r="BF19" s="202"/>
      <c r="BG19" s="202"/>
      <c r="BH19" s="202"/>
      <c r="BI19" s="202"/>
      <c r="BJ19" s="202"/>
      <c r="BK19" s="202"/>
      <c r="BL19" s="202"/>
      <c r="BM19" s="202"/>
      <c r="BN19" s="202"/>
      <c r="BO19" s="202"/>
      <c r="BP19" s="38"/>
    </row>
    <row r="20" spans="2:68" ht="13.5" customHeight="1" x14ac:dyDescent="0.4"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  <c r="AF20" s="38"/>
      <c r="AG20" s="38"/>
      <c r="AH20" s="38"/>
      <c r="AI20" s="38"/>
      <c r="AJ20" s="38"/>
      <c r="AK20" s="38"/>
      <c r="AL20" s="38"/>
      <c r="AM20" s="38"/>
      <c r="AN20" s="38"/>
      <c r="AO20" s="38"/>
      <c r="AP20" s="38"/>
      <c r="AQ20" s="38"/>
      <c r="AR20" s="38"/>
      <c r="AS20" s="38"/>
      <c r="AT20" s="38"/>
      <c r="AU20" s="38"/>
      <c r="AV20" s="38"/>
      <c r="AW20" s="38"/>
      <c r="AX20" s="38"/>
      <c r="AY20" s="38"/>
      <c r="AZ20" s="38"/>
      <c r="BA20" s="38"/>
      <c r="BB20" s="38"/>
      <c r="BC20" s="38"/>
      <c r="BD20" s="38"/>
      <c r="BE20" s="38"/>
      <c r="BF20" s="38"/>
      <c r="BG20" s="38"/>
      <c r="BH20" s="38"/>
      <c r="BI20" s="38"/>
      <c r="BJ20" s="38"/>
      <c r="BK20" s="38"/>
      <c r="BL20" s="38"/>
      <c r="BM20" s="38"/>
      <c r="BN20" s="38"/>
      <c r="BO20" s="38"/>
      <c r="BP20" s="38"/>
    </row>
    <row r="22" spans="2:68" ht="13.5" customHeight="1" x14ac:dyDescent="0.4">
      <c r="B22" s="38"/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38"/>
      <c r="AJ22" s="38"/>
      <c r="AK22" s="38"/>
      <c r="AL22" s="38"/>
      <c r="AM22" s="38"/>
      <c r="AN22" s="38"/>
      <c r="AO22" s="38"/>
      <c r="AP22" s="38"/>
      <c r="AQ22" s="38"/>
      <c r="AR22" s="38"/>
      <c r="AS22" s="38"/>
      <c r="AT22" s="38"/>
      <c r="AU22" s="38"/>
      <c r="AV22" s="38"/>
      <c r="AW22" s="38"/>
      <c r="AX22" s="38"/>
      <c r="AY22" s="38"/>
      <c r="AZ22" s="38"/>
      <c r="BA22" s="38"/>
      <c r="BB22" s="38"/>
      <c r="BC22" s="38"/>
      <c r="BD22" s="38"/>
      <c r="BE22" s="38"/>
      <c r="BF22" s="38"/>
      <c r="BG22" s="38"/>
      <c r="BH22" s="38"/>
      <c r="BI22" s="38"/>
      <c r="BJ22" s="38"/>
      <c r="BK22" s="38"/>
      <c r="BL22" s="38"/>
      <c r="BM22" s="38"/>
      <c r="BN22" s="38"/>
      <c r="BO22" s="38"/>
      <c r="BP22" s="38"/>
    </row>
    <row r="23" spans="2:68" ht="13.5" customHeight="1" x14ac:dyDescent="0.4">
      <c r="B23" s="38"/>
      <c r="C23" s="201" t="s">
        <v>63</v>
      </c>
      <c r="D23" s="201"/>
      <c r="E23" s="201"/>
      <c r="F23" s="201"/>
      <c r="G23" s="201"/>
      <c r="H23" s="201" t="s">
        <v>65</v>
      </c>
      <c r="I23" s="201"/>
      <c r="J23" s="201"/>
      <c r="K23" s="201"/>
      <c r="L23" s="201"/>
      <c r="M23" s="38"/>
      <c r="N23" s="38"/>
      <c r="O23" s="38"/>
      <c r="P23" s="38"/>
      <c r="Q23" s="202" t="s">
        <v>81</v>
      </c>
      <c r="R23" s="202"/>
      <c r="S23" s="202"/>
      <c r="T23" s="202"/>
      <c r="U23" s="202"/>
      <c r="V23" s="202"/>
      <c r="W23" s="202"/>
      <c r="X23" s="202"/>
      <c r="Y23" s="202"/>
      <c r="Z23" s="202"/>
      <c r="AA23" s="202"/>
      <c r="AB23" s="202"/>
      <c r="AC23" s="202"/>
      <c r="AD23" s="202"/>
      <c r="AE23" s="202"/>
      <c r="AF23" s="202"/>
      <c r="AG23" s="202"/>
      <c r="AH23" s="202"/>
      <c r="AI23" s="202"/>
      <c r="AJ23" s="202"/>
      <c r="AK23" s="202"/>
      <c r="AL23" s="202"/>
      <c r="AM23" s="202"/>
      <c r="AN23" s="202"/>
      <c r="AO23" s="202"/>
      <c r="AP23" s="202"/>
      <c r="AQ23" s="202"/>
      <c r="AR23" s="202"/>
      <c r="AS23" s="202"/>
      <c r="AT23" s="202"/>
      <c r="AU23" s="202"/>
      <c r="AV23" s="202"/>
      <c r="AW23" s="202"/>
      <c r="AX23" s="202"/>
      <c r="AY23" s="202"/>
      <c r="AZ23" s="202"/>
      <c r="BA23" s="202"/>
      <c r="BB23" s="202"/>
      <c r="BC23" s="202"/>
      <c r="BD23" s="202"/>
      <c r="BE23" s="202"/>
      <c r="BF23" s="202"/>
      <c r="BG23" s="202"/>
      <c r="BH23" s="202"/>
      <c r="BI23" s="202"/>
      <c r="BJ23" s="202"/>
      <c r="BK23" s="202"/>
      <c r="BL23" s="202"/>
      <c r="BM23" s="202"/>
      <c r="BN23" s="202"/>
      <c r="BO23" s="202"/>
      <c r="BP23" s="38"/>
    </row>
    <row r="24" spans="2:68" ht="13.5" customHeight="1" x14ac:dyDescent="0.4">
      <c r="B24" s="38"/>
      <c r="C24" s="201"/>
      <c r="D24" s="201"/>
      <c r="E24" s="201"/>
      <c r="F24" s="201"/>
      <c r="G24" s="201"/>
      <c r="H24" s="201"/>
      <c r="I24" s="201"/>
      <c r="J24" s="201"/>
      <c r="K24" s="201"/>
      <c r="L24" s="201"/>
      <c r="M24" s="38"/>
      <c r="N24" s="38"/>
      <c r="O24" s="38"/>
      <c r="P24" s="38"/>
      <c r="Q24" s="202"/>
      <c r="R24" s="202"/>
      <c r="S24" s="202"/>
      <c r="T24" s="202"/>
      <c r="U24" s="202"/>
      <c r="V24" s="202"/>
      <c r="W24" s="202"/>
      <c r="X24" s="202"/>
      <c r="Y24" s="202"/>
      <c r="Z24" s="202"/>
      <c r="AA24" s="202"/>
      <c r="AB24" s="202"/>
      <c r="AC24" s="202"/>
      <c r="AD24" s="202"/>
      <c r="AE24" s="202"/>
      <c r="AF24" s="202"/>
      <c r="AG24" s="202"/>
      <c r="AH24" s="202"/>
      <c r="AI24" s="202"/>
      <c r="AJ24" s="202"/>
      <c r="AK24" s="202"/>
      <c r="AL24" s="202"/>
      <c r="AM24" s="202"/>
      <c r="AN24" s="202"/>
      <c r="AO24" s="202"/>
      <c r="AP24" s="202"/>
      <c r="AQ24" s="202"/>
      <c r="AR24" s="202"/>
      <c r="AS24" s="202"/>
      <c r="AT24" s="202"/>
      <c r="AU24" s="202"/>
      <c r="AV24" s="202"/>
      <c r="AW24" s="202"/>
      <c r="AX24" s="202"/>
      <c r="AY24" s="202"/>
      <c r="AZ24" s="202"/>
      <c r="BA24" s="202"/>
      <c r="BB24" s="202"/>
      <c r="BC24" s="202"/>
      <c r="BD24" s="202"/>
      <c r="BE24" s="202"/>
      <c r="BF24" s="202"/>
      <c r="BG24" s="202"/>
      <c r="BH24" s="202"/>
      <c r="BI24" s="202"/>
      <c r="BJ24" s="202"/>
      <c r="BK24" s="202"/>
      <c r="BL24" s="202"/>
      <c r="BM24" s="202"/>
      <c r="BN24" s="202"/>
      <c r="BO24" s="202"/>
      <c r="BP24" s="38"/>
    </row>
    <row r="25" spans="2:68" ht="13.5" customHeight="1" x14ac:dyDescent="0.4">
      <c r="B25" s="38"/>
      <c r="C25" s="190"/>
      <c r="D25" s="190"/>
      <c r="E25" s="190"/>
      <c r="F25" s="190"/>
      <c r="G25" s="190"/>
      <c r="H25" s="190"/>
      <c r="I25" s="190"/>
      <c r="J25" s="190"/>
      <c r="K25" s="190"/>
      <c r="L25" s="190"/>
      <c r="M25" s="38"/>
      <c r="N25" s="38"/>
      <c r="O25" s="38"/>
      <c r="P25" s="38"/>
      <c r="Q25" s="202"/>
      <c r="R25" s="202"/>
      <c r="S25" s="202"/>
      <c r="T25" s="202"/>
      <c r="U25" s="202"/>
      <c r="V25" s="202"/>
      <c r="W25" s="202"/>
      <c r="X25" s="202"/>
      <c r="Y25" s="202"/>
      <c r="Z25" s="202"/>
      <c r="AA25" s="202"/>
      <c r="AB25" s="202"/>
      <c r="AC25" s="202"/>
      <c r="AD25" s="202"/>
      <c r="AE25" s="202"/>
      <c r="AF25" s="202"/>
      <c r="AG25" s="202"/>
      <c r="AH25" s="202"/>
      <c r="AI25" s="202"/>
      <c r="AJ25" s="202"/>
      <c r="AK25" s="202"/>
      <c r="AL25" s="202"/>
      <c r="AM25" s="202"/>
      <c r="AN25" s="202"/>
      <c r="AO25" s="202"/>
      <c r="AP25" s="202"/>
      <c r="AQ25" s="202"/>
      <c r="AR25" s="202"/>
      <c r="AS25" s="202"/>
      <c r="AT25" s="202"/>
      <c r="AU25" s="202"/>
      <c r="AV25" s="202"/>
      <c r="AW25" s="202"/>
      <c r="AX25" s="202"/>
      <c r="AY25" s="202"/>
      <c r="AZ25" s="202"/>
      <c r="BA25" s="202"/>
      <c r="BB25" s="202"/>
      <c r="BC25" s="202"/>
      <c r="BD25" s="202"/>
      <c r="BE25" s="202"/>
      <c r="BF25" s="202"/>
      <c r="BG25" s="202"/>
      <c r="BH25" s="202"/>
      <c r="BI25" s="202"/>
      <c r="BJ25" s="202"/>
      <c r="BK25" s="202"/>
      <c r="BL25" s="202"/>
      <c r="BM25" s="202"/>
      <c r="BN25" s="202"/>
      <c r="BO25" s="202"/>
      <c r="BP25" s="38"/>
    </row>
    <row r="26" spans="2:68" ht="13.5" customHeight="1" x14ac:dyDescent="0.4">
      <c r="B26" s="38"/>
      <c r="C26" s="190"/>
      <c r="D26" s="190"/>
      <c r="E26" s="190"/>
      <c r="F26" s="190"/>
      <c r="G26" s="190"/>
      <c r="H26" s="190"/>
      <c r="I26" s="190"/>
      <c r="J26" s="190"/>
      <c r="K26" s="190"/>
      <c r="L26" s="190"/>
      <c r="M26" s="38"/>
      <c r="N26" s="38"/>
      <c r="O26" s="38"/>
      <c r="P26" s="38"/>
      <c r="Q26" s="202"/>
      <c r="R26" s="202"/>
      <c r="S26" s="202"/>
      <c r="T26" s="202"/>
      <c r="U26" s="202"/>
      <c r="V26" s="202"/>
      <c r="W26" s="202"/>
      <c r="X26" s="202"/>
      <c r="Y26" s="202"/>
      <c r="Z26" s="202"/>
      <c r="AA26" s="202"/>
      <c r="AB26" s="202"/>
      <c r="AC26" s="202"/>
      <c r="AD26" s="202"/>
      <c r="AE26" s="202"/>
      <c r="AF26" s="202"/>
      <c r="AG26" s="202"/>
      <c r="AH26" s="202"/>
      <c r="AI26" s="202"/>
      <c r="AJ26" s="202"/>
      <c r="AK26" s="202"/>
      <c r="AL26" s="202"/>
      <c r="AM26" s="202"/>
      <c r="AN26" s="202"/>
      <c r="AO26" s="202"/>
      <c r="AP26" s="202"/>
      <c r="AQ26" s="202"/>
      <c r="AR26" s="202"/>
      <c r="AS26" s="202"/>
      <c r="AT26" s="202"/>
      <c r="AU26" s="202"/>
      <c r="AV26" s="202"/>
      <c r="AW26" s="202"/>
      <c r="AX26" s="202"/>
      <c r="AY26" s="202"/>
      <c r="AZ26" s="202"/>
      <c r="BA26" s="202"/>
      <c r="BB26" s="202"/>
      <c r="BC26" s="202"/>
      <c r="BD26" s="202"/>
      <c r="BE26" s="202"/>
      <c r="BF26" s="202"/>
      <c r="BG26" s="202"/>
      <c r="BH26" s="202"/>
      <c r="BI26" s="202"/>
      <c r="BJ26" s="202"/>
      <c r="BK26" s="202"/>
      <c r="BL26" s="202"/>
      <c r="BM26" s="202"/>
      <c r="BN26" s="202"/>
      <c r="BO26" s="202"/>
      <c r="BP26" s="38"/>
    </row>
    <row r="27" spans="2:68" ht="13.5" customHeight="1" x14ac:dyDescent="0.4">
      <c r="B27" s="38"/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202"/>
      <c r="R27" s="202"/>
      <c r="S27" s="202"/>
      <c r="T27" s="202"/>
      <c r="U27" s="202"/>
      <c r="V27" s="202"/>
      <c r="W27" s="202"/>
      <c r="X27" s="202"/>
      <c r="Y27" s="202"/>
      <c r="Z27" s="202"/>
      <c r="AA27" s="202"/>
      <c r="AB27" s="202"/>
      <c r="AC27" s="202"/>
      <c r="AD27" s="202"/>
      <c r="AE27" s="202"/>
      <c r="AF27" s="202"/>
      <c r="AG27" s="202"/>
      <c r="AH27" s="202"/>
      <c r="AI27" s="202"/>
      <c r="AJ27" s="202"/>
      <c r="AK27" s="202"/>
      <c r="AL27" s="202"/>
      <c r="AM27" s="202"/>
      <c r="AN27" s="202"/>
      <c r="AO27" s="202"/>
      <c r="AP27" s="202"/>
      <c r="AQ27" s="202"/>
      <c r="AR27" s="202"/>
      <c r="AS27" s="202"/>
      <c r="AT27" s="202"/>
      <c r="AU27" s="202"/>
      <c r="AV27" s="202"/>
      <c r="AW27" s="202"/>
      <c r="AX27" s="202"/>
      <c r="AY27" s="202"/>
      <c r="AZ27" s="202"/>
      <c r="BA27" s="202"/>
      <c r="BB27" s="202"/>
      <c r="BC27" s="202"/>
      <c r="BD27" s="202"/>
      <c r="BE27" s="202"/>
      <c r="BF27" s="202"/>
      <c r="BG27" s="202"/>
      <c r="BH27" s="202"/>
      <c r="BI27" s="202"/>
      <c r="BJ27" s="202"/>
      <c r="BK27" s="202"/>
      <c r="BL27" s="202"/>
      <c r="BM27" s="202"/>
      <c r="BN27" s="202"/>
      <c r="BO27" s="202"/>
      <c r="BP27" s="38"/>
    </row>
    <row r="28" spans="2:68" ht="13.5" customHeight="1" x14ac:dyDescent="0.4">
      <c r="B28" s="38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202"/>
      <c r="R28" s="202"/>
      <c r="S28" s="202"/>
      <c r="T28" s="202"/>
      <c r="U28" s="202"/>
      <c r="V28" s="202"/>
      <c r="W28" s="202"/>
      <c r="X28" s="202"/>
      <c r="Y28" s="202"/>
      <c r="Z28" s="202"/>
      <c r="AA28" s="202"/>
      <c r="AB28" s="202"/>
      <c r="AC28" s="202"/>
      <c r="AD28" s="202"/>
      <c r="AE28" s="202"/>
      <c r="AF28" s="202"/>
      <c r="AG28" s="202"/>
      <c r="AH28" s="202"/>
      <c r="AI28" s="202"/>
      <c r="AJ28" s="202"/>
      <c r="AK28" s="202"/>
      <c r="AL28" s="202"/>
      <c r="AM28" s="202"/>
      <c r="AN28" s="202"/>
      <c r="AO28" s="202"/>
      <c r="AP28" s="202"/>
      <c r="AQ28" s="202"/>
      <c r="AR28" s="202"/>
      <c r="AS28" s="202"/>
      <c r="AT28" s="202"/>
      <c r="AU28" s="202"/>
      <c r="AV28" s="202"/>
      <c r="AW28" s="202"/>
      <c r="AX28" s="202"/>
      <c r="AY28" s="202"/>
      <c r="AZ28" s="202"/>
      <c r="BA28" s="202"/>
      <c r="BB28" s="202"/>
      <c r="BC28" s="202"/>
      <c r="BD28" s="202"/>
      <c r="BE28" s="202"/>
      <c r="BF28" s="202"/>
      <c r="BG28" s="202"/>
      <c r="BH28" s="202"/>
      <c r="BI28" s="202"/>
      <c r="BJ28" s="202"/>
      <c r="BK28" s="202"/>
      <c r="BL28" s="202"/>
      <c r="BM28" s="202"/>
      <c r="BN28" s="202"/>
      <c r="BO28" s="202"/>
      <c r="BP28" s="38"/>
    </row>
    <row r="29" spans="2:68" ht="13.5" customHeight="1" x14ac:dyDescent="0.4">
      <c r="B29" s="38"/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202"/>
      <c r="R29" s="202"/>
      <c r="S29" s="202"/>
      <c r="T29" s="202"/>
      <c r="U29" s="202"/>
      <c r="V29" s="202"/>
      <c r="W29" s="202"/>
      <c r="X29" s="202"/>
      <c r="Y29" s="202"/>
      <c r="Z29" s="202"/>
      <c r="AA29" s="202"/>
      <c r="AB29" s="202"/>
      <c r="AC29" s="202"/>
      <c r="AD29" s="202"/>
      <c r="AE29" s="202"/>
      <c r="AF29" s="202"/>
      <c r="AG29" s="202"/>
      <c r="AH29" s="202"/>
      <c r="AI29" s="202"/>
      <c r="AJ29" s="202"/>
      <c r="AK29" s="202"/>
      <c r="AL29" s="202"/>
      <c r="AM29" s="202"/>
      <c r="AN29" s="202"/>
      <c r="AO29" s="202"/>
      <c r="AP29" s="202"/>
      <c r="AQ29" s="202"/>
      <c r="AR29" s="202"/>
      <c r="AS29" s="202"/>
      <c r="AT29" s="202"/>
      <c r="AU29" s="202"/>
      <c r="AV29" s="202"/>
      <c r="AW29" s="202"/>
      <c r="AX29" s="202"/>
      <c r="AY29" s="202"/>
      <c r="AZ29" s="202"/>
      <c r="BA29" s="202"/>
      <c r="BB29" s="202"/>
      <c r="BC29" s="202"/>
      <c r="BD29" s="202"/>
      <c r="BE29" s="202"/>
      <c r="BF29" s="202"/>
      <c r="BG29" s="202"/>
      <c r="BH29" s="202"/>
      <c r="BI29" s="202"/>
      <c r="BJ29" s="202"/>
      <c r="BK29" s="202"/>
      <c r="BL29" s="202"/>
      <c r="BM29" s="202"/>
      <c r="BN29" s="202"/>
      <c r="BO29" s="202"/>
      <c r="BP29" s="38"/>
    </row>
    <row r="30" spans="2:68" ht="13.5" customHeight="1" x14ac:dyDescent="0.4">
      <c r="B30" s="38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38"/>
      <c r="AK30" s="38"/>
      <c r="AL30" s="38"/>
      <c r="AM30" s="38"/>
      <c r="AN30" s="38"/>
      <c r="AO30" s="38"/>
      <c r="AP30" s="38"/>
      <c r="AQ30" s="38"/>
      <c r="AR30" s="38"/>
      <c r="AS30" s="38"/>
      <c r="AT30" s="38"/>
      <c r="AU30" s="38"/>
      <c r="AV30" s="38"/>
      <c r="AW30" s="38"/>
      <c r="AX30" s="38"/>
      <c r="AY30" s="38"/>
      <c r="AZ30" s="38"/>
      <c r="BA30" s="38"/>
      <c r="BB30" s="38"/>
      <c r="BC30" s="38"/>
      <c r="BD30" s="38"/>
      <c r="BE30" s="38"/>
      <c r="BF30" s="38"/>
      <c r="BG30" s="38"/>
      <c r="BH30" s="38"/>
      <c r="BI30" s="38"/>
      <c r="BJ30" s="38"/>
      <c r="BK30" s="38"/>
      <c r="BL30" s="38"/>
      <c r="BM30" s="38"/>
      <c r="BN30" s="38"/>
      <c r="BO30" s="38"/>
      <c r="BP30" s="38"/>
    </row>
    <row r="32" spans="2:68" ht="13.5" customHeight="1" x14ac:dyDescent="0.4">
      <c r="B32" s="38"/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38"/>
      <c r="AI32" s="38"/>
      <c r="AJ32" s="38"/>
      <c r="AK32" s="38"/>
      <c r="AL32" s="38"/>
      <c r="AM32" s="38"/>
      <c r="AN32" s="38"/>
      <c r="AO32" s="38"/>
      <c r="AP32" s="38"/>
      <c r="AQ32" s="38"/>
      <c r="AR32" s="38"/>
      <c r="AS32" s="38"/>
      <c r="AT32" s="38"/>
      <c r="AU32" s="38"/>
      <c r="AV32" s="38"/>
      <c r="AW32" s="38"/>
      <c r="AX32" s="38"/>
      <c r="AY32" s="38"/>
      <c r="AZ32" s="38"/>
      <c r="BA32" s="38"/>
      <c r="BB32" s="38"/>
      <c r="BC32" s="38"/>
      <c r="BD32" s="38"/>
      <c r="BE32" s="38"/>
      <c r="BF32" s="38"/>
      <c r="BG32" s="38"/>
      <c r="BH32" s="38"/>
      <c r="BI32" s="38"/>
      <c r="BJ32" s="38"/>
      <c r="BK32" s="38"/>
      <c r="BL32" s="38"/>
      <c r="BM32" s="38"/>
      <c r="BN32" s="38"/>
      <c r="BO32" s="38"/>
      <c r="BP32" s="38"/>
    </row>
    <row r="33" spans="2:68" ht="13.5" customHeight="1" x14ac:dyDescent="0.4">
      <c r="B33" s="38"/>
      <c r="C33" s="191" t="s">
        <v>66</v>
      </c>
      <c r="D33" s="191"/>
      <c r="E33" s="191"/>
      <c r="F33" s="191"/>
      <c r="G33" s="191"/>
      <c r="H33" s="38"/>
      <c r="I33" s="38"/>
      <c r="J33" s="38"/>
      <c r="K33" s="38"/>
      <c r="L33" s="38"/>
      <c r="M33" s="38"/>
      <c r="N33" s="38"/>
      <c r="O33" s="38"/>
      <c r="P33" s="38"/>
      <c r="Q33" s="202" t="s">
        <v>82</v>
      </c>
      <c r="R33" s="202"/>
      <c r="S33" s="202"/>
      <c r="T33" s="202"/>
      <c r="U33" s="202"/>
      <c r="V33" s="202"/>
      <c r="W33" s="202"/>
      <c r="X33" s="202"/>
      <c r="Y33" s="202"/>
      <c r="Z33" s="202"/>
      <c r="AA33" s="202"/>
      <c r="AB33" s="202"/>
      <c r="AC33" s="202"/>
      <c r="AD33" s="202"/>
      <c r="AE33" s="202"/>
      <c r="AF33" s="202"/>
      <c r="AG33" s="202"/>
      <c r="AH33" s="202"/>
      <c r="AI33" s="202"/>
      <c r="AJ33" s="202"/>
      <c r="AK33" s="202"/>
      <c r="AL33" s="202"/>
      <c r="AM33" s="202"/>
      <c r="AN33" s="202"/>
      <c r="AO33" s="202"/>
      <c r="AP33" s="202"/>
      <c r="AQ33" s="202"/>
      <c r="AR33" s="202"/>
      <c r="AS33" s="202"/>
      <c r="AT33" s="202"/>
      <c r="AU33" s="202"/>
      <c r="AV33" s="202"/>
      <c r="AW33" s="202"/>
      <c r="AX33" s="202"/>
      <c r="AY33" s="202"/>
      <c r="AZ33" s="202"/>
      <c r="BA33" s="202"/>
      <c r="BB33" s="202"/>
      <c r="BC33" s="202"/>
      <c r="BD33" s="202"/>
      <c r="BE33" s="202"/>
      <c r="BF33" s="202"/>
      <c r="BG33" s="202"/>
      <c r="BH33" s="202"/>
      <c r="BI33" s="202"/>
      <c r="BJ33" s="202"/>
      <c r="BK33" s="202"/>
      <c r="BL33" s="202"/>
      <c r="BM33" s="202"/>
      <c r="BN33" s="202"/>
      <c r="BO33" s="202"/>
      <c r="BP33" s="38"/>
    </row>
    <row r="34" spans="2:68" ht="13.5" customHeight="1" x14ac:dyDescent="0.4">
      <c r="B34" s="38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202"/>
      <c r="R34" s="202"/>
      <c r="S34" s="202"/>
      <c r="T34" s="202"/>
      <c r="U34" s="202"/>
      <c r="V34" s="202"/>
      <c r="W34" s="202"/>
      <c r="X34" s="202"/>
      <c r="Y34" s="202"/>
      <c r="Z34" s="202"/>
      <c r="AA34" s="202"/>
      <c r="AB34" s="202"/>
      <c r="AC34" s="202"/>
      <c r="AD34" s="202"/>
      <c r="AE34" s="202"/>
      <c r="AF34" s="202"/>
      <c r="AG34" s="202"/>
      <c r="AH34" s="202"/>
      <c r="AI34" s="202"/>
      <c r="AJ34" s="202"/>
      <c r="AK34" s="202"/>
      <c r="AL34" s="202"/>
      <c r="AM34" s="202"/>
      <c r="AN34" s="202"/>
      <c r="AO34" s="202"/>
      <c r="AP34" s="202"/>
      <c r="AQ34" s="202"/>
      <c r="AR34" s="202"/>
      <c r="AS34" s="202"/>
      <c r="AT34" s="202"/>
      <c r="AU34" s="202"/>
      <c r="AV34" s="202"/>
      <c r="AW34" s="202"/>
      <c r="AX34" s="202"/>
      <c r="AY34" s="202"/>
      <c r="AZ34" s="202"/>
      <c r="BA34" s="202"/>
      <c r="BB34" s="202"/>
      <c r="BC34" s="202"/>
      <c r="BD34" s="202"/>
      <c r="BE34" s="202"/>
      <c r="BF34" s="202"/>
      <c r="BG34" s="202"/>
      <c r="BH34" s="202"/>
      <c r="BI34" s="202"/>
      <c r="BJ34" s="202"/>
      <c r="BK34" s="202"/>
      <c r="BL34" s="202"/>
      <c r="BM34" s="202"/>
      <c r="BN34" s="202"/>
      <c r="BO34" s="202"/>
      <c r="BP34" s="38"/>
    </row>
    <row r="35" spans="2:68" ht="13.5" customHeight="1" x14ac:dyDescent="0.4">
      <c r="B35" s="38"/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202"/>
      <c r="R35" s="202"/>
      <c r="S35" s="202"/>
      <c r="T35" s="202"/>
      <c r="U35" s="202"/>
      <c r="V35" s="202"/>
      <c r="W35" s="202"/>
      <c r="X35" s="202"/>
      <c r="Y35" s="202"/>
      <c r="Z35" s="202"/>
      <c r="AA35" s="202"/>
      <c r="AB35" s="202"/>
      <c r="AC35" s="202"/>
      <c r="AD35" s="202"/>
      <c r="AE35" s="202"/>
      <c r="AF35" s="202"/>
      <c r="AG35" s="202"/>
      <c r="AH35" s="202"/>
      <c r="AI35" s="202"/>
      <c r="AJ35" s="202"/>
      <c r="AK35" s="202"/>
      <c r="AL35" s="202"/>
      <c r="AM35" s="202"/>
      <c r="AN35" s="202"/>
      <c r="AO35" s="202"/>
      <c r="AP35" s="202"/>
      <c r="AQ35" s="202"/>
      <c r="AR35" s="202"/>
      <c r="AS35" s="202"/>
      <c r="AT35" s="202"/>
      <c r="AU35" s="202"/>
      <c r="AV35" s="202"/>
      <c r="AW35" s="202"/>
      <c r="AX35" s="202"/>
      <c r="AY35" s="202"/>
      <c r="AZ35" s="202"/>
      <c r="BA35" s="202"/>
      <c r="BB35" s="202"/>
      <c r="BC35" s="202"/>
      <c r="BD35" s="202"/>
      <c r="BE35" s="202"/>
      <c r="BF35" s="202"/>
      <c r="BG35" s="202"/>
      <c r="BH35" s="202"/>
      <c r="BI35" s="202"/>
      <c r="BJ35" s="202"/>
      <c r="BK35" s="202"/>
      <c r="BL35" s="202"/>
      <c r="BM35" s="202"/>
      <c r="BN35" s="202"/>
      <c r="BO35" s="202"/>
      <c r="BP35" s="38"/>
    </row>
    <row r="36" spans="2:68" ht="13.5" customHeight="1" x14ac:dyDescent="0.4">
      <c r="B36" s="38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202"/>
      <c r="R36" s="202"/>
      <c r="S36" s="202"/>
      <c r="T36" s="202"/>
      <c r="U36" s="202"/>
      <c r="V36" s="202"/>
      <c r="W36" s="202"/>
      <c r="X36" s="202"/>
      <c r="Y36" s="202"/>
      <c r="Z36" s="202"/>
      <c r="AA36" s="202"/>
      <c r="AB36" s="202"/>
      <c r="AC36" s="202"/>
      <c r="AD36" s="202"/>
      <c r="AE36" s="202"/>
      <c r="AF36" s="202"/>
      <c r="AG36" s="202"/>
      <c r="AH36" s="202"/>
      <c r="AI36" s="202"/>
      <c r="AJ36" s="202"/>
      <c r="AK36" s="202"/>
      <c r="AL36" s="202"/>
      <c r="AM36" s="202"/>
      <c r="AN36" s="202"/>
      <c r="AO36" s="202"/>
      <c r="AP36" s="202"/>
      <c r="AQ36" s="202"/>
      <c r="AR36" s="202"/>
      <c r="AS36" s="202"/>
      <c r="AT36" s="202"/>
      <c r="AU36" s="202"/>
      <c r="AV36" s="202"/>
      <c r="AW36" s="202"/>
      <c r="AX36" s="202"/>
      <c r="AY36" s="202"/>
      <c r="AZ36" s="202"/>
      <c r="BA36" s="202"/>
      <c r="BB36" s="202"/>
      <c r="BC36" s="202"/>
      <c r="BD36" s="202"/>
      <c r="BE36" s="202"/>
      <c r="BF36" s="202"/>
      <c r="BG36" s="202"/>
      <c r="BH36" s="202"/>
      <c r="BI36" s="202"/>
      <c r="BJ36" s="202"/>
      <c r="BK36" s="202"/>
      <c r="BL36" s="202"/>
      <c r="BM36" s="202"/>
      <c r="BN36" s="202"/>
      <c r="BO36" s="202"/>
      <c r="BP36" s="38"/>
    </row>
    <row r="37" spans="2:68" ht="13.5" customHeight="1" x14ac:dyDescent="0.4">
      <c r="B37" s="38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202"/>
      <c r="R37" s="202"/>
      <c r="S37" s="202"/>
      <c r="T37" s="202"/>
      <c r="U37" s="202"/>
      <c r="V37" s="202"/>
      <c r="W37" s="202"/>
      <c r="X37" s="202"/>
      <c r="Y37" s="202"/>
      <c r="Z37" s="202"/>
      <c r="AA37" s="202"/>
      <c r="AB37" s="202"/>
      <c r="AC37" s="202"/>
      <c r="AD37" s="202"/>
      <c r="AE37" s="202"/>
      <c r="AF37" s="202"/>
      <c r="AG37" s="202"/>
      <c r="AH37" s="202"/>
      <c r="AI37" s="202"/>
      <c r="AJ37" s="202"/>
      <c r="AK37" s="202"/>
      <c r="AL37" s="202"/>
      <c r="AM37" s="202"/>
      <c r="AN37" s="202"/>
      <c r="AO37" s="202"/>
      <c r="AP37" s="202"/>
      <c r="AQ37" s="202"/>
      <c r="AR37" s="202"/>
      <c r="AS37" s="202"/>
      <c r="AT37" s="202"/>
      <c r="AU37" s="202"/>
      <c r="AV37" s="202"/>
      <c r="AW37" s="202"/>
      <c r="AX37" s="202"/>
      <c r="AY37" s="202"/>
      <c r="AZ37" s="202"/>
      <c r="BA37" s="202"/>
      <c r="BB37" s="202"/>
      <c r="BC37" s="202"/>
      <c r="BD37" s="202"/>
      <c r="BE37" s="202"/>
      <c r="BF37" s="202"/>
      <c r="BG37" s="202"/>
      <c r="BH37" s="202"/>
      <c r="BI37" s="202"/>
      <c r="BJ37" s="202"/>
      <c r="BK37" s="202"/>
      <c r="BL37" s="202"/>
      <c r="BM37" s="202"/>
      <c r="BN37" s="202"/>
      <c r="BO37" s="202"/>
      <c r="BP37" s="38"/>
    </row>
    <row r="38" spans="2:68" ht="13.5" customHeight="1" x14ac:dyDescent="0.4">
      <c r="B38" s="38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202"/>
      <c r="R38" s="202"/>
      <c r="S38" s="202"/>
      <c r="T38" s="202"/>
      <c r="U38" s="202"/>
      <c r="V38" s="202"/>
      <c r="W38" s="202"/>
      <c r="X38" s="202"/>
      <c r="Y38" s="202"/>
      <c r="Z38" s="202"/>
      <c r="AA38" s="202"/>
      <c r="AB38" s="202"/>
      <c r="AC38" s="202"/>
      <c r="AD38" s="202"/>
      <c r="AE38" s="202"/>
      <c r="AF38" s="202"/>
      <c r="AG38" s="202"/>
      <c r="AH38" s="202"/>
      <c r="AI38" s="202"/>
      <c r="AJ38" s="202"/>
      <c r="AK38" s="202"/>
      <c r="AL38" s="202"/>
      <c r="AM38" s="202"/>
      <c r="AN38" s="202"/>
      <c r="AO38" s="202"/>
      <c r="AP38" s="202"/>
      <c r="AQ38" s="202"/>
      <c r="AR38" s="202"/>
      <c r="AS38" s="202"/>
      <c r="AT38" s="202"/>
      <c r="AU38" s="202"/>
      <c r="AV38" s="202"/>
      <c r="AW38" s="202"/>
      <c r="AX38" s="202"/>
      <c r="AY38" s="202"/>
      <c r="AZ38" s="202"/>
      <c r="BA38" s="202"/>
      <c r="BB38" s="202"/>
      <c r="BC38" s="202"/>
      <c r="BD38" s="202"/>
      <c r="BE38" s="202"/>
      <c r="BF38" s="202"/>
      <c r="BG38" s="202"/>
      <c r="BH38" s="202"/>
      <c r="BI38" s="202"/>
      <c r="BJ38" s="202"/>
      <c r="BK38" s="202"/>
      <c r="BL38" s="202"/>
      <c r="BM38" s="202"/>
      <c r="BN38" s="202"/>
      <c r="BO38" s="202"/>
      <c r="BP38" s="38"/>
    </row>
    <row r="39" spans="2:68" ht="13.5" customHeight="1" x14ac:dyDescent="0.4">
      <c r="B39" s="38"/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202"/>
      <c r="R39" s="202"/>
      <c r="S39" s="202"/>
      <c r="T39" s="202"/>
      <c r="U39" s="202"/>
      <c r="V39" s="202"/>
      <c r="W39" s="202"/>
      <c r="X39" s="202"/>
      <c r="Y39" s="202"/>
      <c r="Z39" s="202"/>
      <c r="AA39" s="202"/>
      <c r="AB39" s="202"/>
      <c r="AC39" s="202"/>
      <c r="AD39" s="202"/>
      <c r="AE39" s="202"/>
      <c r="AF39" s="202"/>
      <c r="AG39" s="202"/>
      <c r="AH39" s="202"/>
      <c r="AI39" s="202"/>
      <c r="AJ39" s="202"/>
      <c r="AK39" s="202"/>
      <c r="AL39" s="202"/>
      <c r="AM39" s="202"/>
      <c r="AN39" s="202"/>
      <c r="AO39" s="202"/>
      <c r="AP39" s="202"/>
      <c r="AQ39" s="202"/>
      <c r="AR39" s="202"/>
      <c r="AS39" s="202"/>
      <c r="AT39" s="202"/>
      <c r="AU39" s="202"/>
      <c r="AV39" s="202"/>
      <c r="AW39" s="202"/>
      <c r="AX39" s="202"/>
      <c r="AY39" s="202"/>
      <c r="AZ39" s="202"/>
      <c r="BA39" s="202"/>
      <c r="BB39" s="202"/>
      <c r="BC39" s="202"/>
      <c r="BD39" s="202"/>
      <c r="BE39" s="202"/>
      <c r="BF39" s="202"/>
      <c r="BG39" s="202"/>
      <c r="BH39" s="202"/>
      <c r="BI39" s="202"/>
      <c r="BJ39" s="202"/>
      <c r="BK39" s="202"/>
      <c r="BL39" s="202"/>
      <c r="BM39" s="202"/>
      <c r="BN39" s="202"/>
      <c r="BO39" s="202"/>
      <c r="BP39" s="38"/>
    </row>
    <row r="40" spans="2:68" ht="13.5" customHeight="1" x14ac:dyDescent="0.4">
      <c r="B40" s="38"/>
      <c r="C40" s="38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  <c r="AF40" s="38"/>
      <c r="AG40" s="38"/>
      <c r="AH40" s="38"/>
      <c r="AI40" s="38"/>
      <c r="AJ40" s="38"/>
      <c r="AK40" s="38"/>
      <c r="AL40" s="38"/>
      <c r="AM40" s="38"/>
      <c r="AN40" s="38"/>
      <c r="AO40" s="38"/>
      <c r="AP40" s="38"/>
      <c r="AQ40" s="38"/>
      <c r="AR40" s="38"/>
      <c r="AS40" s="38"/>
      <c r="AT40" s="38"/>
      <c r="AU40" s="38"/>
      <c r="AV40" s="38"/>
      <c r="AW40" s="38"/>
      <c r="AX40" s="38"/>
      <c r="AY40" s="38"/>
      <c r="AZ40" s="38"/>
      <c r="BA40" s="38"/>
      <c r="BB40" s="38"/>
      <c r="BC40" s="38"/>
      <c r="BD40" s="38"/>
      <c r="BE40" s="38"/>
      <c r="BF40" s="38"/>
      <c r="BG40" s="38"/>
      <c r="BH40" s="38"/>
      <c r="BI40" s="38"/>
      <c r="BJ40" s="38"/>
      <c r="BK40" s="38"/>
      <c r="BL40" s="38"/>
      <c r="BM40" s="38"/>
      <c r="BN40" s="38"/>
      <c r="BO40" s="38"/>
      <c r="BP40" s="38"/>
    </row>
    <row r="42" spans="2:68" ht="13.5" customHeight="1" x14ac:dyDescent="0.4">
      <c r="B42" s="38"/>
      <c r="C42" s="38"/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  <c r="AF42" s="38"/>
      <c r="AG42" s="38"/>
      <c r="AH42" s="38"/>
      <c r="AI42" s="38"/>
      <c r="AJ42" s="38"/>
      <c r="AK42" s="38"/>
      <c r="AL42" s="38"/>
      <c r="AM42" s="38"/>
      <c r="AN42" s="38"/>
      <c r="AO42" s="38"/>
      <c r="AP42" s="38"/>
      <c r="AQ42" s="38"/>
      <c r="AR42" s="38"/>
      <c r="AS42" s="38"/>
      <c r="AT42" s="38"/>
      <c r="AU42" s="38"/>
      <c r="AV42" s="38"/>
      <c r="AW42" s="38"/>
      <c r="AX42" s="38"/>
      <c r="AY42" s="38"/>
      <c r="AZ42" s="38"/>
      <c r="BA42" s="38"/>
      <c r="BB42" s="38"/>
      <c r="BC42" s="38"/>
      <c r="BD42" s="38"/>
      <c r="BE42" s="38"/>
      <c r="BF42" s="38"/>
      <c r="BG42" s="38"/>
      <c r="BH42" s="38"/>
      <c r="BI42" s="38"/>
      <c r="BJ42" s="38"/>
      <c r="BK42" s="38"/>
      <c r="BL42" s="38"/>
      <c r="BM42" s="38"/>
      <c r="BN42" s="38"/>
      <c r="BO42" s="38"/>
      <c r="BP42" s="38"/>
    </row>
    <row r="43" spans="2:68" ht="13.5" customHeight="1" x14ac:dyDescent="0.4">
      <c r="B43" s="38"/>
      <c r="C43" s="201" t="s">
        <v>77</v>
      </c>
      <c r="D43" s="201"/>
      <c r="E43" s="201"/>
      <c r="F43" s="201"/>
      <c r="G43" s="201"/>
      <c r="H43" s="38"/>
      <c r="I43" s="38"/>
      <c r="J43" s="38"/>
      <c r="K43" s="38"/>
      <c r="L43" s="38"/>
      <c r="M43" s="38"/>
      <c r="N43" s="38"/>
      <c r="O43" s="38"/>
      <c r="P43" s="38"/>
      <c r="Q43" s="202" t="s">
        <v>83</v>
      </c>
      <c r="R43" s="202"/>
      <c r="S43" s="202"/>
      <c r="T43" s="202"/>
      <c r="U43" s="202"/>
      <c r="V43" s="202"/>
      <c r="W43" s="202"/>
      <c r="X43" s="202"/>
      <c r="Y43" s="202"/>
      <c r="Z43" s="202"/>
      <c r="AA43" s="202"/>
      <c r="AB43" s="202"/>
      <c r="AC43" s="202"/>
      <c r="AD43" s="202"/>
      <c r="AE43" s="202"/>
      <c r="AF43" s="202"/>
      <c r="AG43" s="202"/>
      <c r="AH43" s="202"/>
      <c r="AI43" s="202"/>
      <c r="AJ43" s="202"/>
      <c r="AK43" s="202"/>
      <c r="AL43" s="202"/>
      <c r="AM43" s="202"/>
      <c r="AN43" s="202"/>
      <c r="AO43" s="202"/>
      <c r="AP43" s="202"/>
      <c r="AQ43" s="202"/>
      <c r="AR43" s="202"/>
      <c r="AS43" s="202"/>
      <c r="AT43" s="202"/>
      <c r="AU43" s="202"/>
      <c r="AV43" s="202"/>
      <c r="AW43" s="202"/>
      <c r="AX43" s="202"/>
      <c r="AY43" s="202"/>
      <c r="AZ43" s="202"/>
      <c r="BA43" s="202"/>
      <c r="BB43" s="202"/>
      <c r="BC43" s="202"/>
      <c r="BD43" s="202"/>
      <c r="BE43" s="202"/>
      <c r="BF43" s="202"/>
      <c r="BG43" s="202"/>
      <c r="BH43" s="202"/>
      <c r="BI43" s="202"/>
      <c r="BJ43" s="202"/>
      <c r="BK43" s="202"/>
      <c r="BL43" s="202"/>
      <c r="BM43" s="202"/>
      <c r="BN43" s="202"/>
      <c r="BO43" s="202"/>
      <c r="BP43" s="38"/>
    </row>
    <row r="44" spans="2:68" ht="13.5" customHeight="1" x14ac:dyDescent="0.4">
      <c r="B44" s="38"/>
      <c r="C44" s="201"/>
      <c r="D44" s="201"/>
      <c r="E44" s="201"/>
      <c r="F44" s="201"/>
      <c r="G44" s="201"/>
      <c r="H44" s="38"/>
      <c r="I44" s="38"/>
      <c r="J44" s="38"/>
      <c r="K44" s="38"/>
      <c r="L44" s="38"/>
      <c r="M44" s="38"/>
      <c r="N44" s="38"/>
      <c r="O44" s="38"/>
      <c r="P44" s="38"/>
      <c r="Q44" s="202"/>
      <c r="R44" s="202"/>
      <c r="S44" s="202"/>
      <c r="T44" s="202"/>
      <c r="U44" s="202"/>
      <c r="V44" s="202"/>
      <c r="W44" s="202"/>
      <c r="X44" s="202"/>
      <c r="Y44" s="202"/>
      <c r="Z44" s="202"/>
      <c r="AA44" s="202"/>
      <c r="AB44" s="202"/>
      <c r="AC44" s="202"/>
      <c r="AD44" s="202"/>
      <c r="AE44" s="202"/>
      <c r="AF44" s="202"/>
      <c r="AG44" s="202"/>
      <c r="AH44" s="202"/>
      <c r="AI44" s="202"/>
      <c r="AJ44" s="202"/>
      <c r="AK44" s="202"/>
      <c r="AL44" s="202"/>
      <c r="AM44" s="202"/>
      <c r="AN44" s="202"/>
      <c r="AO44" s="202"/>
      <c r="AP44" s="202"/>
      <c r="AQ44" s="202"/>
      <c r="AR44" s="202"/>
      <c r="AS44" s="202"/>
      <c r="AT44" s="202"/>
      <c r="AU44" s="202"/>
      <c r="AV44" s="202"/>
      <c r="AW44" s="202"/>
      <c r="AX44" s="202"/>
      <c r="AY44" s="202"/>
      <c r="AZ44" s="202"/>
      <c r="BA44" s="202"/>
      <c r="BB44" s="202"/>
      <c r="BC44" s="202"/>
      <c r="BD44" s="202"/>
      <c r="BE44" s="202"/>
      <c r="BF44" s="202"/>
      <c r="BG44" s="202"/>
      <c r="BH44" s="202"/>
      <c r="BI44" s="202"/>
      <c r="BJ44" s="202"/>
      <c r="BK44" s="202"/>
      <c r="BL44" s="202"/>
      <c r="BM44" s="202"/>
      <c r="BN44" s="202"/>
      <c r="BO44" s="202"/>
      <c r="BP44" s="38"/>
    </row>
    <row r="45" spans="2:68" ht="13.5" customHeight="1" x14ac:dyDescent="0.4">
      <c r="B45" s="38"/>
      <c r="C45" s="190"/>
      <c r="D45" s="190"/>
      <c r="E45" s="190"/>
      <c r="F45" s="190"/>
      <c r="G45" s="190"/>
      <c r="H45" s="38"/>
      <c r="I45" s="38"/>
      <c r="J45" s="38"/>
      <c r="K45" s="38"/>
      <c r="L45" s="38"/>
      <c r="M45" s="38"/>
      <c r="N45" s="38"/>
      <c r="O45" s="38"/>
      <c r="P45" s="38"/>
      <c r="Q45" s="202"/>
      <c r="R45" s="202"/>
      <c r="S45" s="202"/>
      <c r="T45" s="202"/>
      <c r="U45" s="202"/>
      <c r="V45" s="202"/>
      <c r="W45" s="202"/>
      <c r="X45" s="202"/>
      <c r="Y45" s="202"/>
      <c r="Z45" s="202"/>
      <c r="AA45" s="202"/>
      <c r="AB45" s="202"/>
      <c r="AC45" s="202"/>
      <c r="AD45" s="202"/>
      <c r="AE45" s="202"/>
      <c r="AF45" s="202"/>
      <c r="AG45" s="202"/>
      <c r="AH45" s="202"/>
      <c r="AI45" s="202"/>
      <c r="AJ45" s="202"/>
      <c r="AK45" s="202"/>
      <c r="AL45" s="202"/>
      <c r="AM45" s="202"/>
      <c r="AN45" s="202"/>
      <c r="AO45" s="202"/>
      <c r="AP45" s="202"/>
      <c r="AQ45" s="202"/>
      <c r="AR45" s="202"/>
      <c r="AS45" s="202"/>
      <c r="AT45" s="202"/>
      <c r="AU45" s="202"/>
      <c r="AV45" s="202"/>
      <c r="AW45" s="202"/>
      <c r="AX45" s="202"/>
      <c r="AY45" s="202"/>
      <c r="AZ45" s="202"/>
      <c r="BA45" s="202"/>
      <c r="BB45" s="202"/>
      <c r="BC45" s="202"/>
      <c r="BD45" s="202"/>
      <c r="BE45" s="202"/>
      <c r="BF45" s="202"/>
      <c r="BG45" s="202"/>
      <c r="BH45" s="202"/>
      <c r="BI45" s="202"/>
      <c r="BJ45" s="202"/>
      <c r="BK45" s="202"/>
      <c r="BL45" s="202"/>
      <c r="BM45" s="202"/>
      <c r="BN45" s="202"/>
      <c r="BO45" s="202"/>
      <c r="BP45" s="38"/>
    </row>
    <row r="46" spans="2:68" ht="13.5" customHeight="1" x14ac:dyDescent="0.4">
      <c r="B46" s="38"/>
      <c r="C46" s="190"/>
      <c r="D46" s="190"/>
      <c r="E46" s="190"/>
      <c r="F46" s="190"/>
      <c r="G46" s="190"/>
      <c r="H46" s="38"/>
      <c r="I46" s="38"/>
      <c r="J46" s="38"/>
      <c r="K46" s="38"/>
      <c r="L46" s="38"/>
      <c r="M46" s="38"/>
      <c r="N46" s="38"/>
      <c r="O46" s="38"/>
      <c r="P46" s="38"/>
      <c r="Q46" s="202"/>
      <c r="R46" s="202"/>
      <c r="S46" s="202"/>
      <c r="T46" s="202"/>
      <c r="U46" s="202"/>
      <c r="V46" s="202"/>
      <c r="W46" s="202"/>
      <c r="X46" s="202"/>
      <c r="Y46" s="202"/>
      <c r="Z46" s="202"/>
      <c r="AA46" s="202"/>
      <c r="AB46" s="202"/>
      <c r="AC46" s="202"/>
      <c r="AD46" s="202"/>
      <c r="AE46" s="202"/>
      <c r="AF46" s="202"/>
      <c r="AG46" s="202"/>
      <c r="AH46" s="202"/>
      <c r="AI46" s="202"/>
      <c r="AJ46" s="202"/>
      <c r="AK46" s="202"/>
      <c r="AL46" s="202"/>
      <c r="AM46" s="202"/>
      <c r="AN46" s="202"/>
      <c r="AO46" s="202"/>
      <c r="AP46" s="202"/>
      <c r="AQ46" s="202"/>
      <c r="AR46" s="202"/>
      <c r="AS46" s="202"/>
      <c r="AT46" s="202"/>
      <c r="AU46" s="202"/>
      <c r="AV46" s="202"/>
      <c r="AW46" s="202"/>
      <c r="AX46" s="202"/>
      <c r="AY46" s="202"/>
      <c r="AZ46" s="202"/>
      <c r="BA46" s="202"/>
      <c r="BB46" s="202"/>
      <c r="BC46" s="202"/>
      <c r="BD46" s="202"/>
      <c r="BE46" s="202"/>
      <c r="BF46" s="202"/>
      <c r="BG46" s="202"/>
      <c r="BH46" s="202"/>
      <c r="BI46" s="202"/>
      <c r="BJ46" s="202"/>
      <c r="BK46" s="202"/>
      <c r="BL46" s="202"/>
      <c r="BM46" s="202"/>
      <c r="BN46" s="202"/>
      <c r="BO46" s="202"/>
      <c r="BP46" s="38"/>
    </row>
    <row r="47" spans="2:68" ht="13.5" customHeight="1" x14ac:dyDescent="0.4">
      <c r="B47" s="38"/>
      <c r="C47" s="38"/>
      <c r="D47" s="38"/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202"/>
      <c r="R47" s="202"/>
      <c r="S47" s="202"/>
      <c r="T47" s="202"/>
      <c r="U47" s="202"/>
      <c r="V47" s="202"/>
      <c r="W47" s="202"/>
      <c r="X47" s="202"/>
      <c r="Y47" s="202"/>
      <c r="Z47" s="202"/>
      <c r="AA47" s="202"/>
      <c r="AB47" s="202"/>
      <c r="AC47" s="202"/>
      <c r="AD47" s="202"/>
      <c r="AE47" s="202"/>
      <c r="AF47" s="202"/>
      <c r="AG47" s="202"/>
      <c r="AH47" s="202"/>
      <c r="AI47" s="202"/>
      <c r="AJ47" s="202"/>
      <c r="AK47" s="202"/>
      <c r="AL47" s="202"/>
      <c r="AM47" s="202"/>
      <c r="AN47" s="202"/>
      <c r="AO47" s="202"/>
      <c r="AP47" s="202"/>
      <c r="AQ47" s="202"/>
      <c r="AR47" s="202"/>
      <c r="AS47" s="202"/>
      <c r="AT47" s="202"/>
      <c r="AU47" s="202"/>
      <c r="AV47" s="202"/>
      <c r="AW47" s="202"/>
      <c r="AX47" s="202"/>
      <c r="AY47" s="202"/>
      <c r="AZ47" s="202"/>
      <c r="BA47" s="202"/>
      <c r="BB47" s="202"/>
      <c r="BC47" s="202"/>
      <c r="BD47" s="202"/>
      <c r="BE47" s="202"/>
      <c r="BF47" s="202"/>
      <c r="BG47" s="202"/>
      <c r="BH47" s="202"/>
      <c r="BI47" s="202"/>
      <c r="BJ47" s="202"/>
      <c r="BK47" s="202"/>
      <c r="BL47" s="202"/>
      <c r="BM47" s="202"/>
      <c r="BN47" s="202"/>
      <c r="BO47" s="202"/>
      <c r="BP47" s="38"/>
    </row>
    <row r="48" spans="2:68" ht="13.5" customHeight="1" x14ac:dyDescent="0.4">
      <c r="B48" s="38"/>
      <c r="C48" s="38"/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202"/>
      <c r="R48" s="202"/>
      <c r="S48" s="202"/>
      <c r="T48" s="202"/>
      <c r="U48" s="202"/>
      <c r="V48" s="202"/>
      <c r="W48" s="202"/>
      <c r="X48" s="202"/>
      <c r="Y48" s="202"/>
      <c r="Z48" s="202"/>
      <c r="AA48" s="202"/>
      <c r="AB48" s="202"/>
      <c r="AC48" s="202"/>
      <c r="AD48" s="202"/>
      <c r="AE48" s="202"/>
      <c r="AF48" s="202"/>
      <c r="AG48" s="202"/>
      <c r="AH48" s="202"/>
      <c r="AI48" s="202"/>
      <c r="AJ48" s="202"/>
      <c r="AK48" s="202"/>
      <c r="AL48" s="202"/>
      <c r="AM48" s="202"/>
      <c r="AN48" s="202"/>
      <c r="AO48" s="202"/>
      <c r="AP48" s="202"/>
      <c r="AQ48" s="202"/>
      <c r="AR48" s="202"/>
      <c r="AS48" s="202"/>
      <c r="AT48" s="202"/>
      <c r="AU48" s="202"/>
      <c r="AV48" s="202"/>
      <c r="AW48" s="202"/>
      <c r="AX48" s="202"/>
      <c r="AY48" s="202"/>
      <c r="AZ48" s="202"/>
      <c r="BA48" s="202"/>
      <c r="BB48" s="202"/>
      <c r="BC48" s="202"/>
      <c r="BD48" s="202"/>
      <c r="BE48" s="202"/>
      <c r="BF48" s="202"/>
      <c r="BG48" s="202"/>
      <c r="BH48" s="202"/>
      <c r="BI48" s="202"/>
      <c r="BJ48" s="202"/>
      <c r="BK48" s="202"/>
      <c r="BL48" s="202"/>
      <c r="BM48" s="202"/>
      <c r="BN48" s="202"/>
      <c r="BO48" s="202"/>
      <c r="BP48" s="38"/>
    </row>
    <row r="49" spans="2:68" ht="13.5" customHeight="1" x14ac:dyDescent="0.4">
      <c r="B49" s="38"/>
      <c r="C49" s="38"/>
      <c r="D49" s="38"/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202"/>
      <c r="R49" s="202"/>
      <c r="S49" s="202"/>
      <c r="T49" s="202"/>
      <c r="U49" s="202"/>
      <c r="V49" s="202"/>
      <c r="W49" s="202"/>
      <c r="X49" s="202"/>
      <c r="Y49" s="202"/>
      <c r="Z49" s="202"/>
      <c r="AA49" s="202"/>
      <c r="AB49" s="202"/>
      <c r="AC49" s="202"/>
      <c r="AD49" s="202"/>
      <c r="AE49" s="202"/>
      <c r="AF49" s="202"/>
      <c r="AG49" s="202"/>
      <c r="AH49" s="202"/>
      <c r="AI49" s="202"/>
      <c r="AJ49" s="202"/>
      <c r="AK49" s="202"/>
      <c r="AL49" s="202"/>
      <c r="AM49" s="202"/>
      <c r="AN49" s="202"/>
      <c r="AO49" s="202"/>
      <c r="AP49" s="202"/>
      <c r="AQ49" s="202"/>
      <c r="AR49" s="202"/>
      <c r="AS49" s="202"/>
      <c r="AT49" s="202"/>
      <c r="AU49" s="202"/>
      <c r="AV49" s="202"/>
      <c r="AW49" s="202"/>
      <c r="AX49" s="202"/>
      <c r="AY49" s="202"/>
      <c r="AZ49" s="202"/>
      <c r="BA49" s="202"/>
      <c r="BB49" s="202"/>
      <c r="BC49" s="202"/>
      <c r="BD49" s="202"/>
      <c r="BE49" s="202"/>
      <c r="BF49" s="202"/>
      <c r="BG49" s="202"/>
      <c r="BH49" s="202"/>
      <c r="BI49" s="202"/>
      <c r="BJ49" s="202"/>
      <c r="BK49" s="202"/>
      <c r="BL49" s="202"/>
      <c r="BM49" s="202"/>
      <c r="BN49" s="202"/>
      <c r="BO49" s="202"/>
      <c r="BP49" s="38"/>
    </row>
    <row r="50" spans="2:68" ht="13.5" customHeight="1" x14ac:dyDescent="0.4">
      <c r="B50" s="38"/>
      <c r="C50" s="38"/>
      <c r="D50" s="38"/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  <c r="AF50" s="38"/>
      <c r="AG50" s="38"/>
      <c r="AH50" s="38"/>
      <c r="AI50" s="38"/>
      <c r="AJ50" s="38"/>
      <c r="AK50" s="38"/>
      <c r="AL50" s="38"/>
      <c r="AM50" s="38"/>
      <c r="AN50" s="38"/>
      <c r="AO50" s="38"/>
      <c r="AP50" s="38"/>
      <c r="AQ50" s="38"/>
      <c r="AR50" s="38"/>
      <c r="AS50" s="38"/>
      <c r="AT50" s="38"/>
      <c r="AU50" s="38"/>
      <c r="AV50" s="38"/>
      <c r="AW50" s="38"/>
      <c r="AX50" s="38"/>
      <c r="AY50" s="38"/>
      <c r="AZ50" s="38"/>
      <c r="BA50" s="38"/>
      <c r="BB50" s="38"/>
      <c r="BC50" s="38"/>
      <c r="BD50" s="38"/>
      <c r="BE50" s="38"/>
      <c r="BF50" s="38"/>
      <c r="BG50" s="38"/>
      <c r="BH50" s="38"/>
      <c r="BI50" s="38"/>
      <c r="BJ50" s="38"/>
      <c r="BK50" s="38"/>
      <c r="BL50" s="38"/>
      <c r="BM50" s="38"/>
      <c r="BN50" s="38"/>
      <c r="BO50" s="38"/>
      <c r="BP50" s="38"/>
    </row>
    <row r="52" spans="2:68" ht="13.5" customHeight="1" x14ac:dyDescent="0.4">
      <c r="B52" s="38"/>
      <c r="C52" s="38"/>
      <c r="D52" s="38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  <c r="AF52" s="38"/>
      <c r="AG52" s="38"/>
      <c r="AH52" s="38"/>
      <c r="AI52" s="38"/>
      <c r="AJ52" s="38"/>
      <c r="AK52" s="38"/>
      <c r="AL52" s="38"/>
      <c r="AM52" s="38"/>
      <c r="AN52" s="38"/>
      <c r="AO52" s="38"/>
      <c r="AP52" s="38"/>
      <c r="AQ52" s="38"/>
      <c r="AR52" s="38"/>
      <c r="AS52" s="38"/>
      <c r="AT52" s="38"/>
      <c r="AU52" s="38"/>
      <c r="AV52" s="38"/>
      <c r="AW52" s="38"/>
      <c r="AX52" s="38"/>
      <c r="AY52" s="38"/>
      <c r="AZ52" s="38"/>
      <c r="BA52" s="38"/>
      <c r="BB52" s="38"/>
      <c r="BC52" s="38"/>
      <c r="BD52" s="38"/>
      <c r="BE52" s="38"/>
      <c r="BF52" s="38"/>
      <c r="BG52" s="38"/>
      <c r="BH52" s="38"/>
      <c r="BI52" s="38"/>
      <c r="BJ52" s="38"/>
      <c r="BK52" s="38"/>
      <c r="BL52" s="38"/>
      <c r="BM52" s="38"/>
      <c r="BN52" s="38"/>
      <c r="BO52" s="38"/>
      <c r="BP52" s="38"/>
    </row>
    <row r="53" spans="2:68" ht="13.5" customHeight="1" x14ac:dyDescent="0.4">
      <c r="B53" s="38"/>
      <c r="C53" s="191" t="s">
        <v>76</v>
      </c>
      <c r="D53" s="191"/>
      <c r="E53" s="191"/>
      <c r="F53" s="191"/>
      <c r="G53" s="191"/>
      <c r="H53" s="38"/>
      <c r="I53" s="38"/>
      <c r="J53" s="38"/>
      <c r="K53" s="38"/>
      <c r="L53" s="38"/>
      <c r="M53" s="38"/>
      <c r="N53" s="38"/>
      <c r="O53" s="38"/>
      <c r="P53" s="38"/>
      <c r="Q53" s="202" t="s">
        <v>83</v>
      </c>
      <c r="R53" s="202"/>
      <c r="S53" s="202"/>
      <c r="T53" s="202"/>
      <c r="U53" s="202"/>
      <c r="V53" s="202"/>
      <c r="W53" s="202"/>
      <c r="X53" s="202"/>
      <c r="Y53" s="202"/>
      <c r="Z53" s="202"/>
      <c r="AA53" s="202"/>
      <c r="AB53" s="202"/>
      <c r="AC53" s="202"/>
      <c r="AD53" s="202"/>
      <c r="AE53" s="202"/>
      <c r="AF53" s="202"/>
      <c r="AG53" s="202"/>
      <c r="AH53" s="202"/>
      <c r="AI53" s="202"/>
      <c r="AJ53" s="202"/>
      <c r="AK53" s="202"/>
      <c r="AL53" s="202"/>
      <c r="AM53" s="202"/>
      <c r="AN53" s="202"/>
      <c r="AO53" s="202"/>
      <c r="AP53" s="202"/>
      <c r="AQ53" s="202"/>
      <c r="AR53" s="202"/>
      <c r="AS53" s="202"/>
      <c r="AT53" s="202"/>
      <c r="AU53" s="202"/>
      <c r="AV53" s="202"/>
      <c r="AW53" s="202"/>
      <c r="AX53" s="202"/>
      <c r="AY53" s="202"/>
      <c r="AZ53" s="202"/>
      <c r="BA53" s="202"/>
      <c r="BB53" s="202"/>
      <c r="BC53" s="202"/>
      <c r="BD53" s="202"/>
      <c r="BE53" s="202"/>
      <c r="BF53" s="202"/>
      <c r="BG53" s="202"/>
      <c r="BH53" s="202"/>
      <c r="BI53" s="202"/>
      <c r="BJ53" s="202"/>
      <c r="BK53" s="202"/>
      <c r="BL53" s="202"/>
      <c r="BM53" s="202"/>
      <c r="BN53" s="202"/>
      <c r="BO53" s="202"/>
      <c r="BP53" s="38"/>
    </row>
    <row r="54" spans="2:68" ht="13.5" customHeight="1" x14ac:dyDescent="0.4">
      <c r="B54" s="38"/>
      <c r="C54" s="38"/>
      <c r="D54" s="38"/>
      <c r="E54" s="38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202"/>
      <c r="R54" s="202"/>
      <c r="S54" s="202"/>
      <c r="T54" s="202"/>
      <c r="U54" s="202"/>
      <c r="V54" s="202"/>
      <c r="W54" s="202"/>
      <c r="X54" s="202"/>
      <c r="Y54" s="202"/>
      <c r="Z54" s="202"/>
      <c r="AA54" s="202"/>
      <c r="AB54" s="202"/>
      <c r="AC54" s="202"/>
      <c r="AD54" s="202"/>
      <c r="AE54" s="202"/>
      <c r="AF54" s="202"/>
      <c r="AG54" s="202"/>
      <c r="AH54" s="202"/>
      <c r="AI54" s="202"/>
      <c r="AJ54" s="202"/>
      <c r="AK54" s="202"/>
      <c r="AL54" s="202"/>
      <c r="AM54" s="202"/>
      <c r="AN54" s="202"/>
      <c r="AO54" s="202"/>
      <c r="AP54" s="202"/>
      <c r="AQ54" s="202"/>
      <c r="AR54" s="202"/>
      <c r="AS54" s="202"/>
      <c r="AT54" s="202"/>
      <c r="AU54" s="202"/>
      <c r="AV54" s="202"/>
      <c r="AW54" s="202"/>
      <c r="AX54" s="202"/>
      <c r="AY54" s="202"/>
      <c r="AZ54" s="202"/>
      <c r="BA54" s="202"/>
      <c r="BB54" s="202"/>
      <c r="BC54" s="202"/>
      <c r="BD54" s="202"/>
      <c r="BE54" s="202"/>
      <c r="BF54" s="202"/>
      <c r="BG54" s="202"/>
      <c r="BH54" s="202"/>
      <c r="BI54" s="202"/>
      <c r="BJ54" s="202"/>
      <c r="BK54" s="202"/>
      <c r="BL54" s="202"/>
      <c r="BM54" s="202"/>
      <c r="BN54" s="202"/>
      <c r="BO54" s="202"/>
      <c r="BP54" s="38"/>
    </row>
    <row r="55" spans="2:68" ht="13.5" customHeight="1" x14ac:dyDescent="0.4">
      <c r="B55" s="38"/>
      <c r="C55" s="38"/>
      <c r="D55" s="38"/>
      <c r="E55" s="38"/>
      <c r="F55" s="38"/>
      <c r="G55" s="38"/>
      <c r="H55" s="38"/>
      <c r="I55" s="38"/>
      <c r="J55" s="38"/>
      <c r="K55" s="38"/>
      <c r="L55" s="38"/>
      <c r="M55" s="38"/>
      <c r="N55" s="38"/>
      <c r="O55" s="38"/>
      <c r="P55" s="38"/>
      <c r="Q55" s="202"/>
      <c r="R55" s="202"/>
      <c r="S55" s="202"/>
      <c r="T55" s="202"/>
      <c r="U55" s="202"/>
      <c r="V55" s="202"/>
      <c r="W55" s="202"/>
      <c r="X55" s="202"/>
      <c r="Y55" s="202"/>
      <c r="Z55" s="202"/>
      <c r="AA55" s="202"/>
      <c r="AB55" s="202"/>
      <c r="AC55" s="202"/>
      <c r="AD55" s="202"/>
      <c r="AE55" s="202"/>
      <c r="AF55" s="202"/>
      <c r="AG55" s="202"/>
      <c r="AH55" s="202"/>
      <c r="AI55" s="202"/>
      <c r="AJ55" s="202"/>
      <c r="AK55" s="202"/>
      <c r="AL55" s="202"/>
      <c r="AM55" s="202"/>
      <c r="AN55" s="202"/>
      <c r="AO55" s="202"/>
      <c r="AP55" s="202"/>
      <c r="AQ55" s="202"/>
      <c r="AR55" s="202"/>
      <c r="AS55" s="202"/>
      <c r="AT55" s="202"/>
      <c r="AU55" s="202"/>
      <c r="AV55" s="202"/>
      <c r="AW55" s="202"/>
      <c r="AX55" s="202"/>
      <c r="AY55" s="202"/>
      <c r="AZ55" s="202"/>
      <c r="BA55" s="202"/>
      <c r="BB55" s="202"/>
      <c r="BC55" s="202"/>
      <c r="BD55" s="202"/>
      <c r="BE55" s="202"/>
      <c r="BF55" s="202"/>
      <c r="BG55" s="202"/>
      <c r="BH55" s="202"/>
      <c r="BI55" s="202"/>
      <c r="BJ55" s="202"/>
      <c r="BK55" s="202"/>
      <c r="BL55" s="202"/>
      <c r="BM55" s="202"/>
      <c r="BN55" s="202"/>
      <c r="BO55" s="202"/>
      <c r="BP55" s="38"/>
    </row>
    <row r="56" spans="2:68" ht="13.5" customHeight="1" x14ac:dyDescent="0.4">
      <c r="B56" s="38"/>
      <c r="C56" s="38"/>
      <c r="D56" s="38"/>
      <c r="E56" s="38"/>
      <c r="F56" s="38"/>
      <c r="G56" s="38"/>
      <c r="H56" s="38"/>
      <c r="I56" s="38"/>
      <c r="J56" s="38"/>
      <c r="K56" s="38"/>
      <c r="L56" s="38"/>
      <c r="M56" s="38"/>
      <c r="N56" s="38"/>
      <c r="O56" s="38"/>
      <c r="P56" s="38"/>
      <c r="Q56" s="202"/>
      <c r="R56" s="202"/>
      <c r="S56" s="202"/>
      <c r="T56" s="202"/>
      <c r="U56" s="202"/>
      <c r="V56" s="202"/>
      <c r="W56" s="202"/>
      <c r="X56" s="202"/>
      <c r="Y56" s="202"/>
      <c r="Z56" s="202"/>
      <c r="AA56" s="202"/>
      <c r="AB56" s="202"/>
      <c r="AC56" s="202"/>
      <c r="AD56" s="202"/>
      <c r="AE56" s="202"/>
      <c r="AF56" s="202"/>
      <c r="AG56" s="202"/>
      <c r="AH56" s="202"/>
      <c r="AI56" s="202"/>
      <c r="AJ56" s="202"/>
      <c r="AK56" s="202"/>
      <c r="AL56" s="202"/>
      <c r="AM56" s="202"/>
      <c r="AN56" s="202"/>
      <c r="AO56" s="202"/>
      <c r="AP56" s="202"/>
      <c r="AQ56" s="202"/>
      <c r="AR56" s="202"/>
      <c r="AS56" s="202"/>
      <c r="AT56" s="202"/>
      <c r="AU56" s="202"/>
      <c r="AV56" s="202"/>
      <c r="AW56" s="202"/>
      <c r="AX56" s="202"/>
      <c r="AY56" s="202"/>
      <c r="AZ56" s="202"/>
      <c r="BA56" s="202"/>
      <c r="BB56" s="202"/>
      <c r="BC56" s="202"/>
      <c r="BD56" s="202"/>
      <c r="BE56" s="202"/>
      <c r="BF56" s="202"/>
      <c r="BG56" s="202"/>
      <c r="BH56" s="202"/>
      <c r="BI56" s="202"/>
      <c r="BJ56" s="202"/>
      <c r="BK56" s="202"/>
      <c r="BL56" s="202"/>
      <c r="BM56" s="202"/>
      <c r="BN56" s="202"/>
      <c r="BO56" s="202"/>
      <c r="BP56" s="38"/>
    </row>
    <row r="57" spans="2:68" ht="13.5" customHeight="1" x14ac:dyDescent="0.4">
      <c r="B57" s="38"/>
      <c r="C57" s="38"/>
      <c r="D57" s="38"/>
      <c r="E57" s="38"/>
      <c r="F57" s="38"/>
      <c r="G57" s="38"/>
      <c r="H57" s="38"/>
      <c r="I57" s="38"/>
      <c r="J57" s="38"/>
      <c r="K57" s="38"/>
      <c r="L57" s="38"/>
      <c r="M57" s="38"/>
      <c r="N57" s="38"/>
      <c r="O57" s="38"/>
      <c r="P57" s="38"/>
      <c r="Q57" s="202"/>
      <c r="R57" s="202"/>
      <c r="S57" s="202"/>
      <c r="T57" s="202"/>
      <c r="U57" s="202"/>
      <c r="V57" s="202"/>
      <c r="W57" s="202"/>
      <c r="X57" s="202"/>
      <c r="Y57" s="202"/>
      <c r="Z57" s="202"/>
      <c r="AA57" s="202"/>
      <c r="AB57" s="202"/>
      <c r="AC57" s="202"/>
      <c r="AD57" s="202"/>
      <c r="AE57" s="202"/>
      <c r="AF57" s="202"/>
      <c r="AG57" s="202"/>
      <c r="AH57" s="202"/>
      <c r="AI57" s="202"/>
      <c r="AJ57" s="202"/>
      <c r="AK57" s="202"/>
      <c r="AL57" s="202"/>
      <c r="AM57" s="202"/>
      <c r="AN57" s="202"/>
      <c r="AO57" s="202"/>
      <c r="AP57" s="202"/>
      <c r="AQ57" s="202"/>
      <c r="AR57" s="202"/>
      <c r="AS57" s="202"/>
      <c r="AT57" s="202"/>
      <c r="AU57" s="202"/>
      <c r="AV57" s="202"/>
      <c r="AW57" s="202"/>
      <c r="AX57" s="202"/>
      <c r="AY57" s="202"/>
      <c r="AZ57" s="202"/>
      <c r="BA57" s="202"/>
      <c r="BB57" s="202"/>
      <c r="BC57" s="202"/>
      <c r="BD57" s="202"/>
      <c r="BE57" s="202"/>
      <c r="BF57" s="202"/>
      <c r="BG57" s="202"/>
      <c r="BH57" s="202"/>
      <c r="BI57" s="202"/>
      <c r="BJ57" s="202"/>
      <c r="BK57" s="202"/>
      <c r="BL57" s="202"/>
      <c r="BM57" s="202"/>
      <c r="BN57" s="202"/>
      <c r="BO57" s="202"/>
      <c r="BP57" s="38"/>
    </row>
    <row r="58" spans="2:68" ht="13.5" customHeight="1" x14ac:dyDescent="0.4">
      <c r="B58" s="38"/>
      <c r="C58" s="38"/>
      <c r="D58" s="38"/>
      <c r="E58" s="38"/>
      <c r="F58" s="38"/>
      <c r="G58" s="38"/>
      <c r="H58" s="38"/>
      <c r="I58" s="38"/>
      <c r="J58" s="38"/>
      <c r="K58" s="38"/>
      <c r="L58" s="38"/>
      <c r="M58" s="38"/>
      <c r="N58" s="38"/>
      <c r="O58" s="38"/>
      <c r="P58" s="38"/>
      <c r="Q58" s="202"/>
      <c r="R58" s="202"/>
      <c r="S58" s="202"/>
      <c r="T58" s="202"/>
      <c r="U58" s="202"/>
      <c r="V58" s="202"/>
      <c r="W58" s="202"/>
      <c r="X58" s="202"/>
      <c r="Y58" s="202"/>
      <c r="Z58" s="202"/>
      <c r="AA58" s="202"/>
      <c r="AB58" s="202"/>
      <c r="AC58" s="202"/>
      <c r="AD58" s="202"/>
      <c r="AE58" s="202"/>
      <c r="AF58" s="202"/>
      <c r="AG58" s="202"/>
      <c r="AH58" s="202"/>
      <c r="AI58" s="202"/>
      <c r="AJ58" s="202"/>
      <c r="AK58" s="202"/>
      <c r="AL58" s="202"/>
      <c r="AM58" s="202"/>
      <c r="AN58" s="202"/>
      <c r="AO58" s="202"/>
      <c r="AP58" s="202"/>
      <c r="AQ58" s="202"/>
      <c r="AR58" s="202"/>
      <c r="AS58" s="202"/>
      <c r="AT58" s="202"/>
      <c r="AU58" s="202"/>
      <c r="AV58" s="202"/>
      <c r="AW58" s="202"/>
      <c r="AX58" s="202"/>
      <c r="AY58" s="202"/>
      <c r="AZ58" s="202"/>
      <c r="BA58" s="202"/>
      <c r="BB58" s="202"/>
      <c r="BC58" s="202"/>
      <c r="BD58" s="202"/>
      <c r="BE58" s="202"/>
      <c r="BF58" s="202"/>
      <c r="BG58" s="202"/>
      <c r="BH58" s="202"/>
      <c r="BI58" s="202"/>
      <c r="BJ58" s="202"/>
      <c r="BK58" s="202"/>
      <c r="BL58" s="202"/>
      <c r="BM58" s="202"/>
      <c r="BN58" s="202"/>
      <c r="BO58" s="202"/>
      <c r="BP58" s="38"/>
    </row>
    <row r="59" spans="2:68" ht="13.5" customHeight="1" x14ac:dyDescent="0.4">
      <c r="B59" s="38"/>
      <c r="C59" s="38"/>
      <c r="D59" s="38"/>
      <c r="E59" s="38"/>
      <c r="F59" s="38"/>
      <c r="G59" s="38"/>
      <c r="H59" s="38"/>
      <c r="I59" s="38"/>
      <c r="J59" s="38"/>
      <c r="K59" s="38"/>
      <c r="L59" s="38"/>
      <c r="M59" s="38"/>
      <c r="N59" s="38"/>
      <c r="O59" s="38"/>
      <c r="P59" s="38"/>
      <c r="Q59" s="202"/>
      <c r="R59" s="202"/>
      <c r="S59" s="202"/>
      <c r="T59" s="202"/>
      <c r="U59" s="202"/>
      <c r="V59" s="202"/>
      <c r="W59" s="202"/>
      <c r="X59" s="202"/>
      <c r="Y59" s="202"/>
      <c r="Z59" s="202"/>
      <c r="AA59" s="202"/>
      <c r="AB59" s="202"/>
      <c r="AC59" s="202"/>
      <c r="AD59" s="202"/>
      <c r="AE59" s="202"/>
      <c r="AF59" s="202"/>
      <c r="AG59" s="202"/>
      <c r="AH59" s="202"/>
      <c r="AI59" s="202"/>
      <c r="AJ59" s="202"/>
      <c r="AK59" s="202"/>
      <c r="AL59" s="202"/>
      <c r="AM59" s="202"/>
      <c r="AN59" s="202"/>
      <c r="AO59" s="202"/>
      <c r="AP59" s="202"/>
      <c r="AQ59" s="202"/>
      <c r="AR59" s="202"/>
      <c r="AS59" s="202"/>
      <c r="AT59" s="202"/>
      <c r="AU59" s="202"/>
      <c r="AV59" s="202"/>
      <c r="AW59" s="202"/>
      <c r="AX59" s="202"/>
      <c r="AY59" s="202"/>
      <c r="AZ59" s="202"/>
      <c r="BA59" s="202"/>
      <c r="BB59" s="202"/>
      <c r="BC59" s="202"/>
      <c r="BD59" s="202"/>
      <c r="BE59" s="202"/>
      <c r="BF59" s="202"/>
      <c r="BG59" s="202"/>
      <c r="BH59" s="202"/>
      <c r="BI59" s="202"/>
      <c r="BJ59" s="202"/>
      <c r="BK59" s="202"/>
      <c r="BL59" s="202"/>
      <c r="BM59" s="202"/>
      <c r="BN59" s="202"/>
      <c r="BO59" s="202"/>
      <c r="BP59" s="38"/>
    </row>
    <row r="60" spans="2:68" ht="13.5" customHeight="1" x14ac:dyDescent="0.4">
      <c r="B60" s="38"/>
      <c r="C60" s="38"/>
      <c r="D60" s="38"/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8"/>
      <c r="U60" s="38"/>
      <c r="V60" s="38"/>
      <c r="W60" s="38"/>
      <c r="X60" s="38"/>
      <c r="Y60" s="38"/>
      <c r="Z60" s="38"/>
      <c r="AA60" s="38"/>
      <c r="AB60" s="38"/>
      <c r="AC60" s="38"/>
      <c r="AD60" s="38"/>
      <c r="AE60" s="38"/>
      <c r="AF60" s="38"/>
      <c r="AG60" s="38"/>
      <c r="AH60" s="38"/>
      <c r="AI60" s="38"/>
      <c r="AJ60" s="38"/>
      <c r="AK60" s="38"/>
      <c r="AL60" s="38"/>
      <c r="AM60" s="38"/>
      <c r="AN60" s="38"/>
      <c r="AO60" s="38"/>
      <c r="AP60" s="38"/>
      <c r="AQ60" s="38"/>
      <c r="AR60" s="38"/>
      <c r="AS60" s="38"/>
      <c r="AT60" s="38"/>
      <c r="AU60" s="38"/>
      <c r="AV60" s="38"/>
      <c r="AW60" s="38"/>
      <c r="AX60" s="38"/>
      <c r="AY60" s="38"/>
      <c r="AZ60" s="38"/>
      <c r="BA60" s="38"/>
      <c r="BB60" s="38"/>
      <c r="BC60" s="38"/>
      <c r="BD60" s="38"/>
      <c r="BE60" s="38"/>
      <c r="BF60" s="38"/>
      <c r="BG60" s="38"/>
      <c r="BH60" s="38"/>
      <c r="BI60" s="38"/>
      <c r="BJ60" s="38"/>
      <c r="BK60" s="38"/>
      <c r="BL60" s="38"/>
      <c r="BM60" s="38"/>
      <c r="BN60" s="38"/>
      <c r="BO60" s="38"/>
      <c r="BP60" s="38"/>
    </row>
    <row r="62" spans="2:68" ht="13.5" customHeight="1" x14ac:dyDescent="0.4">
      <c r="B62" s="38"/>
      <c r="C62" s="38"/>
      <c r="D62" s="38"/>
      <c r="E62" s="38"/>
      <c r="F62" s="38"/>
      <c r="G62" s="38"/>
      <c r="H62" s="38"/>
      <c r="I62" s="38"/>
      <c r="J62" s="38"/>
      <c r="K62" s="38"/>
      <c r="L62" s="38"/>
      <c r="M62" s="38"/>
      <c r="N62" s="38"/>
      <c r="O62" s="38"/>
      <c r="P62" s="38"/>
      <c r="Q62" s="38"/>
      <c r="R62" s="38"/>
      <c r="S62" s="38"/>
      <c r="T62" s="38"/>
      <c r="U62" s="38"/>
      <c r="V62" s="38"/>
      <c r="W62" s="38"/>
      <c r="X62" s="38"/>
      <c r="Y62" s="38"/>
      <c r="Z62" s="38"/>
      <c r="AA62" s="38"/>
      <c r="AB62" s="38"/>
      <c r="AC62" s="38"/>
      <c r="AD62" s="38"/>
      <c r="AE62" s="38"/>
      <c r="AF62" s="38"/>
      <c r="AG62" s="38"/>
      <c r="AH62" s="38"/>
      <c r="AI62" s="38"/>
      <c r="AJ62" s="38"/>
      <c r="AK62" s="38"/>
      <c r="AL62" s="38"/>
      <c r="AM62" s="38"/>
      <c r="AN62" s="38"/>
      <c r="AO62" s="38"/>
      <c r="AP62" s="38"/>
      <c r="AQ62" s="38"/>
      <c r="AR62" s="38"/>
      <c r="AS62" s="38"/>
      <c r="AT62" s="38"/>
      <c r="AU62" s="38"/>
      <c r="AV62" s="38"/>
      <c r="AW62" s="38"/>
      <c r="AX62" s="38"/>
      <c r="AY62" s="38"/>
      <c r="AZ62" s="38"/>
      <c r="BA62" s="38"/>
      <c r="BB62" s="38"/>
      <c r="BC62" s="38"/>
      <c r="BD62" s="38"/>
      <c r="BE62" s="38"/>
      <c r="BF62" s="38"/>
      <c r="BG62" s="38"/>
      <c r="BH62" s="38"/>
      <c r="BI62" s="38"/>
      <c r="BJ62" s="38"/>
      <c r="BK62" s="38"/>
      <c r="BL62" s="38"/>
      <c r="BM62" s="38"/>
      <c r="BN62" s="38"/>
      <c r="BO62" s="38"/>
      <c r="BP62" s="38"/>
    </row>
    <row r="63" spans="2:68" ht="13.5" customHeight="1" x14ac:dyDescent="0.4">
      <c r="B63" s="38"/>
      <c r="C63" s="200" t="s">
        <v>67</v>
      </c>
      <c r="D63" s="200"/>
      <c r="E63" s="200"/>
      <c r="F63" s="200"/>
      <c r="G63" s="200"/>
      <c r="H63" s="200"/>
      <c r="I63" s="200"/>
      <c r="J63" s="38"/>
      <c r="K63" s="38"/>
      <c r="L63" s="38"/>
      <c r="M63" s="38"/>
      <c r="N63" s="38"/>
      <c r="O63" s="38"/>
      <c r="P63" s="38"/>
      <c r="Q63" s="202" t="s">
        <v>84</v>
      </c>
      <c r="R63" s="202"/>
      <c r="S63" s="202"/>
      <c r="T63" s="202"/>
      <c r="U63" s="202"/>
      <c r="V63" s="202"/>
      <c r="W63" s="202"/>
      <c r="X63" s="202"/>
      <c r="Y63" s="202"/>
      <c r="Z63" s="202"/>
      <c r="AA63" s="202"/>
      <c r="AB63" s="202"/>
      <c r="AC63" s="202"/>
      <c r="AD63" s="202"/>
      <c r="AE63" s="202"/>
      <c r="AF63" s="202"/>
      <c r="AG63" s="202"/>
      <c r="AH63" s="202"/>
      <c r="AI63" s="202"/>
      <c r="AJ63" s="202"/>
      <c r="AK63" s="202"/>
      <c r="AL63" s="202"/>
      <c r="AM63" s="202"/>
      <c r="AN63" s="202"/>
      <c r="AO63" s="202"/>
      <c r="AP63" s="202"/>
      <c r="AQ63" s="202"/>
      <c r="AR63" s="202"/>
      <c r="AS63" s="202"/>
      <c r="AT63" s="202"/>
      <c r="AU63" s="202"/>
      <c r="AV63" s="202"/>
      <c r="AW63" s="202"/>
      <c r="AX63" s="202"/>
      <c r="AY63" s="202"/>
      <c r="AZ63" s="202"/>
      <c r="BA63" s="202"/>
      <c r="BB63" s="202"/>
      <c r="BC63" s="202"/>
      <c r="BD63" s="202"/>
      <c r="BE63" s="202"/>
      <c r="BF63" s="202"/>
      <c r="BG63" s="202"/>
      <c r="BH63" s="202"/>
      <c r="BI63" s="202"/>
      <c r="BJ63" s="202"/>
      <c r="BK63" s="202"/>
      <c r="BL63" s="202"/>
      <c r="BM63" s="202"/>
      <c r="BN63" s="202"/>
      <c r="BO63" s="202"/>
      <c r="BP63" s="38"/>
    </row>
    <row r="64" spans="2:68" ht="13.5" customHeight="1" x14ac:dyDescent="0.4">
      <c r="B64" s="38"/>
      <c r="C64" s="200"/>
      <c r="D64" s="200"/>
      <c r="E64" s="200"/>
      <c r="F64" s="200"/>
      <c r="G64" s="200"/>
      <c r="H64" s="200"/>
      <c r="I64" s="200"/>
      <c r="J64" s="38"/>
      <c r="K64" s="38"/>
      <c r="L64" s="38"/>
      <c r="M64" s="38"/>
      <c r="N64" s="38"/>
      <c r="O64" s="38"/>
      <c r="P64" s="38"/>
      <c r="Q64" s="202"/>
      <c r="R64" s="202"/>
      <c r="S64" s="202"/>
      <c r="T64" s="202"/>
      <c r="U64" s="202"/>
      <c r="V64" s="202"/>
      <c r="W64" s="202"/>
      <c r="X64" s="202"/>
      <c r="Y64" s="202"/>
      <c r="Z64" s="202"/>
      <c r="AA64" s="202"/>
      <c r="AB64" s="202"/>
      <c r="AC64" s="202"/>
      <c r="AD64" s="202"/>
      <c r="AE64" s="202"/>
      <c r="AF64" s="202"/>
      <c r="AG64" s="202"/>
      <c r="AH64" s="202"/>
      <c r="AI64" s="202"/>
      <c r="AJ64" s="202"/>
      <c r="AK64" s="202"/>
      <c r="AL64" s="202"/>
      <c r="AM64" s="202"/>
      <c r="AN64" s="202"/>
      <c r="AO64" s="202"/>
      <c r="AP64" s="202"/>
      <c r="AQ64" s="202"/>
      <c r="AR64" s="202"/>
      <c r="AS64" s="202"/>
      <c r="AT64" s="202"/>
      <c r="AU64" s="202"/>
      <c r="AV64" s="202"/>
      <c r="AW64" s="202"/>
      <c r="AX64" s="202"/>
      <c r="AY64" s="202"/>
      <c r="AZ64" s="202"/>
      <c r="BA64" s="202"/>
      <c r="BB64" s="202"/>
      <c r="BC64" s="202"/>
      <c r="BD64" s="202"/>
      <c r="BE64" s="202"/>
      <c r="BF64" s="202"/>
      <c r="BG64" s="202"/>
      <c r="BH64" s="202"/>
      <c r="BI64" s="202"/>
      <c r="BJ64" s="202"/>
      <c r="BK64" s="202"/>
      <c r="BL64" s="202"/>
      <c r="BM64" s="202"/>
      <c r="BN64" s="202"/>
      <c r="BO64" s="202"/>
      <c r="BP64" s="38"/>
    </row>
    <row r="65" spans="2:68" ht="13.5" customHeight="1" x14ac:dyDescent="0.4">
      <c r="B65" s="38"/>
      <c r="C65" s="190"/>
      <c r="D65" s="190"/>
      <c r="E65" s="190"/>
      <c r="F65" s="190"/>
      <c r="G65" s="190"/>
      <c r="H65" s="190"/>
      <c r="I65" s="190"/>
      <c r="J65" s="38"/>
      <c r="K65" s="38"/>
      <c r="L65" s="38"/>
      <c r="M65" s="38"/>
      <c r="N65" s="38"/>
      <c r="O65" s="38"/>
      <c r="P65" s="38"/>
      <c r="Q65" s="202"/>
      <c r="R65" s="202"/>
      <c r="S65" s="202"/>
      <c r="T65" s="202"/>
      <c r="U65" s="202"/>
      <c r="V65" s="202"/>
      <c r="W65" s="202"/>
      <c r="X65" s="202"/>
      <c r="Y65" s="202"/>
      <c r="Z65" s="202"/>
      <c r="AA65" s="202"/>
      <c r="AB65" s="202"/>
      <c r="AC65" s="202"/>
      <c r="AD65" s="202"/>
      <c r="AE65" s="202"/>
      <c r="AF65" s="202"/>
      <c r="AG65" s="202"/>
      <c r="AH65" s="202"/>
      <c r="AI65" s="202"/>
      <c r="AJ65" s="202"/>
      <c r="AK65" s="202"/>
      <c r="AL65" s="202"/>
      <c r="AM65" s="202"/>
      <c r="AN65" s="202"/>
      <c r="AO65" s="202"/>
      <c r="AP65" s="202"/>
      <c r="AQ65" s="202"/>
      <c r="AR65" s="202"/>
      <c r="AS65" s="202"/>
      <c r="AT65" s="202"/>
      <c r="AU65" s="202"/>
      <c r="AV65" s="202"/>
      <c r="AW65" s="202"/>
      <c r="AX65" s="202"/>
      <c r="AY65" s="202"/>
      <c r="AZ65" s="202"/>
      <c r="BA65" s="202"/>
      <c r="BB65" s="202"/>
      <c r="BC65" s="202"/>
      <c r="BD65" s="202"/>
      <c r="BE65" s="202"/>
      <c r="BF65" s="202"/>
      <c r="BG65" s="202"/>
      <c r="BH65" s="202"/>
      <c r="BI65" s="202"/>
      <c r="BJ65" s="202"/>
      <c r="BK65" s="202"/>
      <c r="BL65" s="202"/>
      <c r="BM65" s="202"/>
      <c r="BN65" s="202"/>
      <c r="BO65" s="202"/>
      <c r="BP65" s="38"/>
    </row>
    <row r="66" spans="2:68" ht="13.5" customHeight="1" x14ac:dyDescent="0.4">
      <c r="B66" s="38"/>
      <c r="C66" s="190"/>
      <c r="D66" s="190"/>
      <c r="E66" s="190"/>
      <c r="F66" s="190"/>
      <c r="G66" s="190"/>
      <c r="H66" s="190"/>
      <c r="I66" s="190"/>
      <c r="J66" s="38"/>
      <c r="K66" s="38"/>
      <c r="L66" s="38"/>
      <c r="M66" s="38"/>
      <c r="N66" s="38"/>
      <c r="O66" s="38"/>
      <c r="P66" s="38"/>
      <c r="Q66" s="202"/>
      <c r="R66" s="202"/>
      <c r="S66" s="202"/>
      <c r="T66" s="202"/>
      <c r="U66" s="202"/>
      <c r="V66" s="202"/>
      <c r="W66" s="202"/>
      <c r="X66" s="202"/>
      <c r="Y66" s="202"/>
      <c r="Z66" s="202"/>
      <c r="AA66" s="202"/>
      <c r="AB66" s="202"/>
      <c r="AC66" s="202"/>
      <c r="AD66" s="202"/>
      <c r="AE66" s="202"/>
      <c r="AF66" s="202"/>
      <c r="AG66" s="202"/>
      <c r="AH66" s="202"/>
      <c r="AI66" s="202"/>
      <c r="AJ66" s="202"/>
      <c r="AK66" s="202"/>
      <c r="AL66" s="202"/>
      <c r="AM66" s="202"/>
      <c r="AN66" s="202"/>
      <c r="AO66" s="202"/>
      <c r="AP66" s="202"/>
      <c r="AQ66" s="202"/>
      <c r="AR66" s="202"/>
      <c r="AS66" s="202"/>
      <c r="AT66" s="202"/>
      <c r="AU66" s="202"/>
      <c r="AV66" s="202"/>
      <c r="AW66" s="202"/>
      <c r="AX66" s="202"/>
      <c r="AY66" s="202"/>
      <c r="AZ66" s="202"/>
      <c r="BA66" s="202"/>
      <c r="BB66" s="202"/>
      <c r="BC66" s="202"/>
      <c r="BD66" s="202"/>
      <c r="BE66" s="202"/>
      <c r="BF66" s="202"/>
      <c r="BG66" s="202"/>
      <c r="BH66" s="202"/>
      <c r="BI66" s="202"/>
      <c r="BJ66" s="202"/>
      <c r="BK66" s="202"/>
      <c r="BL66" s="202"/>
      <c r="BM66" s="202"/>
      <c r="BN66" s="202"/>
      <c r="BO66" s="202"/>
      <c r="BP66" s="38"/>
    </row>
    <row r="67" spans="2:68" ht="13.5" customHeight="1" x14ac:dyDescent="0.4">
      <c r="B67" s="38"/>
      <c r="C67" s="38"/>
      <c r="D67" s="38"/>
      <c r="E67" s="38"/>
      <c r="F67" s="38"/>
      <c r="G67" s="38"/>
      <c r="H67" s="38"/>
      <c r="I67" s="38"/>
      <c r="J67" s="38"/>
      <c r="K67" s="38"/>
      <c r="L67" s="38"/>
      <c r="M67" s="38"/>
      <c r="N67" s="38"/>
      <c r="O67" s="38"/>
      <c r="P67" s="38"/>
      <c r="Q67" s="202"/>
      <c r="R67" s="202"/>
      <c r="S67" s="202"/>
      <c r="T67" s="202"/>
      <c r="U67" s="202"/>
      <c r="V67" s="202"/>
      <c r="W67" s="202"/>
      <c r="X67" s="202"/>
      <c r="Y67" s="202"/>
      <c r="Z67" s="202"/>
      <c r="AA67" s="202"/>
      <c r="AB67" s="202"/>
      <c r="AC67" s="202"/>
      <c r="AD67" s="202"/>
      <c r="AE67" s="202"/>
      <c r="AF67" s="202"/>
      <c r="AG67" s="202"/>
      <c r="AH67" s="202"/>
      <c r="AI67" s="202"/>
      <c r="AJ67" s="202"/>
      <c r="AK67" s="202"/>
      <c r="AL67" s="202"/>
      <c r="AM67" s="202"/>
      <c r="AN67" s="202"/>
      <c r="AO67" s="202"/>
      <c r="AP67" s="202"/>
      <c r="AQ67" s="202"/>
      <c r="AR67" s="202"/>
      <c r="AS67" s="202"/>
      <c r="AT67" s="202"/>
      <c r="AU67" s="202"/>
      <c r="AV67" s="202"/>
      <c r="AW67" s="202"/>
      <c r="AX67" s="202"/>
      <c r="AY67" s="202"/>
      <c r="AZ67" s="202"/>
      <c r="BA67" s="202"/>
      <c r="BB67" s="202"/>
      <c r="BC67" s="202"/>
      <c r="BD67" s="202"/>
      <c r="BE67" s="202"/>
      <c r="BF67" s="202"/>
      <c r="BG67" s="202"/>
      <c r="BH67" s="202"/>
      <c r="BI67" s="202"/>
      <c r="BJ67" s="202"/>
      <c r="BK67" s="202"/>
      <c r="BL67" s="202"/>
      <c r="BM67" s="202"/>
      <c r="BN67" s="202"/>
      <c r="BO67" s="202"/>
      <c r="BP67" s="38"/>
    </row>
    <row r="68" spans="2:68" ht="13.5" customHeight="1" x14ac:dyDescent="0.4">
      <c r="B68" s="38"/>
      <c r="C68" s="38"/>
      <c r="D68" s="38"/>
      <c r="E68" s="38"/>
      <c r="F68" s="38"/>
      <c r="G68" s="38"/>
      <c r="H68" s="38"/>
      <c r="I68" s="38"/>
      <c r="J68" s="38"/>
      <c r="K68" s="38"/>
      <c r="L68" s="38"/>
      <c r="M68" s="38"/>
      <c r="N68" s="38"/>
      <c r="O68" s="38"/>
      <c r="P68" s="38"/>
      <c r="Q68" s="202"/>
      <c r="R68" s="202"/>
      <c r="S68" s="202"/>
      <c r="T68" s="202"/>
      <c r="U68" s="202"/>
      <c r="V68" s="202"/>
      <c r="W68" s="202"/>
      <c r="X68" s="202"/>
      <c r="Y68" s="202"/>
      <c r="Z68" s="202"/>
      <c r="AA68" s="202"/>
      <c r="AB68" s="202"/>
      <c r="AC68" s="202"/>
      <c r="AD68" s="202"/>
      <c r="AE68" s="202"/>
      <c r="AF68" s="202"/>
      <c r="AG68" s="202"/>
      <c r="AH68" s="202"/>
      <c r="AI68" s="202"/>
      <c r="AJ68" s="202"/>
      <c r="AK68" s="202"/>
      <c r="AL68" s="202"/>
      <c r="AM68" s="202"/>
      <c r="AN68" s="202"/>
      <c r="AO68" s="202"/>
      <c r="AP68" s="202"/>
      <c r="AQ68" s="202"/>
      <c r="AR68" s="202"/>
      <c r="AS68" s="202"/>
      <c r="AT68" s="202"/>
      <c r="AU68" s="202"/>
      <c r="AV68" s="202"/>
      <c r="AW68" s="202"/>
      <c r="AX68" s="202"/>
      <c r="AY68" s="202"/>
      <c r="AZ68" s="202"/>
      <c r="BA68" s="202"/>
      <c r="BB68" s="202"/>
      <c r="BC68" s="202"/>
      <c r="BD68" s="202"/>
      <c r="BE68" s="202"/>
      <c r="BF68" s="202"/>
      <c r="BG68" s="202"/>
      <c r="BH68" s="202"/>
      <c r="BI68" s="202"/>
      <c r="BJ68" s="202"/>
      <c r="BK68" s="202"/>
      <c r="BL68" s="202"/>
      <c r="BM68" s="202"/>
      <c r="BN68" s="202"/>
      <c r="BO68" s="202"/>
      <c r="BP68" s="38"/>
    </row>
    <row r="69" spans="2:68" ht="13.5" customHeight="1" x14ac:dyDescent="0.4">
      <c r="B69" s="38"/>
      <c r="C69" s="38"/>
      <c r="D69" s="38"/>
      <c r="E69" s="38"/>
      <c r="F69" s="38"/>
      <c r="G69" s="38"/>
      <c r="H69" s="38"/>
      <c r="I69" s="38"/>
      <c r="J69" s="38"/>
      <c r="K69" s="38"/>
      <c r="L69" s="38"/>
      <c r="M69" s="38"/>
      <c r="N69" s="38"/>
      <c r="O69" s="38"/>
      <c r="P69" s="38"/>
      <c r="Q69" s="202"/>
      <c r="R69" s="202"/>
      <c r="S69" s="202"/>
      <c r="T69" s="202"/>
      <c r="U69" s="202"/>
      <c r="V69" s="202"/>
      <c r="W69" s="202"/>
      <c r="X69" s="202"/>
      <c r="Y69" s="202"/>
      <c r="Z69" s="202"/>
      <c r="AA69" s="202"/>
      <c r="AB69" s="202"/>
      <c r="AC69" s="202"/>
      <c r="AD69" s="202"/>
      <c r="AE69" s="202"/>
      <c r="AF69" s="202"/>
      <c r="AG69" s="202"/>
      <c r="AH69" s="202"/>
      <c r="AI69" s="202"/>
      <c r="AJ69" s="202"/>
      <c r="AK69" s="202"/>
      <c r="AL69" s="202"/>
      <c r="AM69" s="202"/>
      <c r="AN69" s="202"/>
      <c r="AO69" s="202"/>
      <c r="AP69" s="202"/>
      <c r="AQ69" s="202"/>
      <c r="AR69" s="202"/>
      <c r="AS69" s="202"/>
      <c r="AT69" s="202"/>
      <c r="AU69" s="202"/>
      <c r="AV69" s="202"/>
      <c r="AW69" s="202"/>
      <c r="AX69" s="202"/>
      <c r="AY69" s="202"/>
      <c r="AZ69" s="202"/>
      <c r="BA69" s="202"/>
      <c r="BB69" s="202"/>
      <c r="BC69" s="202"/>
      <c r="BD69" s="202"/>
      <c r="BE69" s="202"/>
      <c r="BF69" s="202"/>
      <c r="BG69" s="202"/>
      <c r="BH69" s="202"/>
      <c r="BI69" s="202"/>
      <c r="BJ69" s="202"/>
      <c r="BK69" s="202"/>
      <c r="BL69" s="202"/>
      <c r="BM69" s="202"/>
      <c r="BN69" s="202"/>
      <c r="BO69" s="202"/>
      <c r="BP69" s="38"/>
    </row>
    <row r="70" spans="2:68" ht="13.5" customHeight="1" x14ac:dyDescent="0.4">
      <c r="B70" s="38"/>
      <c r="C70" s="38"/>
      <c r="D70" s="38"/>
      <c r="E70" s="38"/>
      <c r="F70" s="38"/>
      <c r="G70" s="38"/>
      <c r="H70" s="38"/>
      <c r="I70" s="38"/>
      <c r="J70" s="38"/>
      <c r="K70" s="38"/>
      <c r="L70" s="38"/>
      <c r="M70" s="38"/>
      <c r="N70" s="38"/>
      <c r="O70" s="38"/>
      <c r="P70" s="38"/>
      <c r="Q70" s="38"/>
      <c r="R70" s="38"/>
      <c r="S70" s="38"/>
      <c r="T70" s="38"/>
      <c r="U70" s="38"/>
      <c r="V70" s="38"/>
      <c r="W70" s="38"/>
      <c r="X70" s="38"/>
      <c r="Y70" s="38"/>
      <c r="Z70" s="38"/>
      <c r="AA70" s="38"/>
      <c r="AB70" s="38"/>
      <c r="AC70" s="38"/>
      <c r="AD70" s="38"/>
      <c r="AE70" s="38"/>
      <c r="AF70" s="38"/>
      <c r="AG70" s="38"/>
      <c r="AH70" s="38"/>
      <c r="AI70" s="38"/>
      <c r="AJ70" s="38"/>
      <c r="AK70" s="38"/>
      <c r="AL70" s="38"/>
      <c r="AM70" s="38"/>
      <c r="AN70" s="38"/>
      <c r="AO70" s="38"/>
      <c r="AP70" s="38"/>
      <c r="AQ70" s="38"/>
      <c r="AR70" s="38"/>
      <c r="AS70" s="38"/>
      <c r="AT70" s="38"/>
      <c r="AU70" s="38"/>
      <c r="AV70" s="38"/>
      <c r="AW70" s="38"/>
      <c r="AX70" s="38"/>
      <c r="AY70" s="38"/>
      <c r="AZ70" s="38"/>
      <c r="BA70" s="38"/>
      <c r="BB70" s="38"/>
      <c r="BC70" s="38"/>
      <c r="BD70" s="38"/>
      <c r="BE70" s="38"/>
      <c r="BF70" s="38"/>
      <c r="BG70" s="38"/>
      <c r="BH70" s="38"/>
      <c r="BI70" s="38"/>
      <c r="BJ70" s="38"/>
      <c r="BK70" s="38"/>
      <c r="BL70" s="38"/>
      <c r="BM70" s="38"/>
      <c r="BN70" s="38"/>
      <c r="BO70" s="38"/>
      <c r="BP70" s="38"/>
    </row>
    <row r="72" spans="2:68" ht="13.5" customHeight="1" x14ac:dyDescent="0.4">
      <c r="B72" s="38"/>
      <c r="C72" s="38"/>
      <c r="D72" s="38"/>
      <c r="E72" s="38"/>
      <c r="F72" s="38"/>
      <c r="G72" s="38"/>
      <c r="H72" s="38"/>
      <c r="I72" s="38"/>
      <c r="J72" s="38"/>
      <c r="K72" s="38"/>
      <c r="L72" s="38"/>
      <c r="M72" s="38"/>
      <c r="N72" s="38"/>
      <c r="O72" s="38"/>
      <c r="P72" s="38"/>
      <c r="Q72" s="38"/>
      <c r="R72" s="38"/>
      <c r="S72" s="38"/>
      <c r="T72" s="38"/>
      <c r="U72" s="38"/>
      <c r="V72" s="38"/>
      <c r="W72" s="38"/>
      <c r="X72" s="38"/>
      <c r="Y72" s="38"/>
      <c r="Z72" s="38"/>
      <c r="AA72" s="38"/>
      <c r="AB72" s="38"/>
      <c r="AC72" s="38"/>
      <c r="AD72" s="38"/>
      <c r="AE72" s="38"/>
      <c r="AF72" s="38"/>
      <c r="AG72" s="38"/>
      <c r="AH72" s="38"/>
      <c r="AI72" s="38"/>
      <c r="AJ72" s="38"/>
      <c r="AK72" s="38"/>
      <c r="AL72" s="38"/>
      <c r="AM72" s="38"/>
      <c r="AN72" s="38"/>
      <c r="AO72" s="38"/>
      <c r="AP72" s="38"/>
      <c r="AQ72" s="38"/>
      <c r="AR72" s="38"/>
      <c r="AS72" s="38"/>
      <c r="AT72" s="38"/>
      <c r="AU72" s="38"/>
      <c r="AV72" s="38"/>
      <c r="AW72" s="38"/>
      <c r="AX72" s="38"/>
      <c r="AY72" s="38"/>
      <c r="AZ72" s="38"/>
      <c r="BA72" s="38"/>
      <c r="BB72" s="38"/>
      <c r="BC72" s="38"/>
      <c r="BD72" s="38"/>
      <c r="BE72" s="38"/>
      <c r="BF72" s="38"/>
      <c r="BG72" s="38"/>
      <c r="BH72" s="38"/>
      <c r="BI72" s="38"/>
      <c r="BJ72" s="38"/>
      <c r="BK72" s="38"/>
      <c r="BL72" s="38"/>
      <c r="BM72" s="38"/>
      <c r="BN72" s="38"/>
      <c r="BO72" s="38"/>
      <c r="BP72" s="38"/>
    </row>
    <row r="73" spans="2:68" ht="13.5" customHeight="1" x14ac:dyDescent="0.4">
      <c r="B73" s="38"/>
      <c r="C73" s="192" t="s">
        <v>68</v>
      </c>
      <c r="D73" s="193"/>
      <c r="E73" s="193"/>
      <c r="F73" s="193"/>
      <c r="G73" s="193"/>
      <c r="H73" s="193"/>
      <c r="I73" s="194"/>
      <c r="J73" s="198" t="s">
        <v>70</v>
      </c>
      <c r="K73" s="199"/>
      <c r="L73" s="199"/>
      <c r="M73" s="199"/>
      <c r="N73" s="199"/>
      <c r="O73" s="199"/>
      <c r="P73" s="38"/>
      <c r="Q73" s="202" t="s">
        <v>85</v>
      </c>
      <c r="R73" s="202"/>
      <c r="S73" s="202"/>
      <c r="T73" s="202"/>
      <c r="U73" s="202"/>
      <c r="V73" s="202"/>
      <c r="W73" s="202"/>
      <c r="X73" s="202"/>
      <c r="Y73" s="202"/>
      <c r="Z73" s="202"/>
      <c r="AA73" s="202"/>
      <c r="AB73" s="202"/>
      <c r="AC73" s="202"/>
      <c r="AD73" s="202"/>
      <c r="AE73" s="202"/>
      <c r="AF73" s="202"/>
      <c r="AG73" s="202"/>
      <c r="AH73" s="202"/>
      <c r="AI73" s="202"/>
      <c r="AJ73" s="202"/>
      <c r="AK73" s="202"/>
      <c r="AL73" s="202"/>
      <c r="AM73" s="202"/>
      <c r="AN73" s="202"/>
      <c r="AO73" s="202"/>
      <c r="AP73" s="202"/>
      <c r="AQ73" s="202"/>
      <c r="AR73" s="202"/>
      <c r="AS73" s="202"/>
      <c r="AT73" s="202"/>
      <c r="AU73" s="202"/>
      <c r="AV73" s="202"/>
      <c r="AW73" s="202"/>
      <c r="AX73" s="202"/>
      <c r="AY73" s="202"/>
      <c r="AZ73" s="202"/>
      <c r="BA73" s="202"/>
      <c r="BB73" s="202"/>
      <c r="BC73" s="202"/>
      <c r="BD73" s="202"/>
      <c r="BE73" s="202"/>
      <c r="BF73" s="202"/>
      <c r="BG73" s="202"/>
      <c r="BH73" s="202"/>
      <c r="BI73" s="202"/>
      <c r="BJ73" s="202"/>
      <c r="BK73" s="202"/>
      <c r="BL73" s="202"/>
      <c r="BM73" s="202"/>
      <c r="BN73" s="202"/>
      <c r="BO73" s="202"/>
      <c r="BP73" s="38"/>
    </row>
    <row r="74" spans="2:68" ht="13.5" customHeight="1" x14ac:dyDescent="0.4">
      <c r="B74" s="38"/>
      <c r="C74" s="192"/>
      <c r="D74" s="193"/>
      <c r="E74" s="193"/>
      <c r="F74" s="193"/>
      <c r="G74" s="193"/>
      <c r="H74" s="193"/>
      <c r="I74" s="194"/>
      <c r="J74" s="198"/>
      <c r="K74" s="199"/>
      <c r="L74" s="199"/>
      <c r="M74" s="199"/>
      <c r="N74" s="199"/>
      <c r="O74" s="199"/>
      <c r="P74" s="38"/>
      <c r="Q74" s="202"/>
      <c r="R74" s="202"/>
      <c r="S74" s="202"/>
      <c r="T74" s="202"/>
      <c r="U74" s="202"/>
      <c r="V74" s="202"/>
      <c r="W74" s="202"/>
      <c r="X74" s="202"/>
      <c r="Y74" s="202"/>
      <c r="Z74" s="202"/>
      <c r="AA74" s="202"/>
      <c r="AB74" s="202"/>
      <c r="AC74" s="202"/>
      <c r="AD74" s="202"/>
      <c r="AE74" s="202"/>
      <c r="AF74" s="202"/>
      <c r="AG74" s="202"/>
      <c r="AH74" s="202"/>
      <c r="AI74" s="202"/>
      <c r="AJ74" s="202"/>
      <c r="AK74" s="202"/>
      <c r="AL74" s="202"/>
      <c r="AM74" s="202"/>
      <c r="AN74" s="202"/>
      <c r="AO74" s="202"/>
      <c r="AP74" s="202"/>
      <c r="AQ74" s="202"/>
      <c r="AR74" s="202"/>
      <c r="AS74" s="202"/>
      <c r="AT74" s="202"/>
      <c r="AU74" s="202"/>
      <c r="AV74" s="202"/>
      <c r="AW74" s="202"/>
      <c r="AX74" s="202"/>
      <c r="AY74" s="202"/>
      <c r="AZ74" s="202"/>
      <c r="BA74" s="202"/>
      <c r="BB74" s="202"/>
      <c r="BC74" s="202"/>
      <c r="BD74" s="202"/>
      <c r="BE74" s="202"/>
      <c r="BF74" s="202"/>
      <c r="BG74" s="202"/>
      <c r="BH74" s="202"/>
      <c r="BI74" s="202"/>
      <c r="BJ74" s="202"/>
      <c r="BK74" s="202"/>
      <c r="BL74" s="202"/>
      <c r="BM74" s="202"/>
      <c r="BN74" s="202"/>
      <c r="BO74" s="202"/>
      <c r="BP74" s="38"/>
    </row>
    <row r="75" spans="2:68" ht="13.5" customHeight="1" x14ac:dyDescent="0.4">
      <c r="B75" s="38"/>
      <c r="C75" s="195" t="s">
        <v>69</v>
      </c>
      <c r="D75" s="196"/>
      <c r="E75" s="196"/>
      <c r="F75" s="196"/>
      <c r="G75" s="196"/>
      <c r="H75" s="196"/>
      <c r="I75" s="197"/>
      <c r="J75" s="198"/>
      <c r="K75" s="199"/>
      <c r="L75" s="199"/>
      <c r="M75" s="199"/>
      <c r="N75" s="199"/>
      <c r="O75" s="199"/>
      <c r="P75" s="38"/>
      <c r="Q75" s="202"/>
      <c r="R75" s="202"/>
      <c r="S75" s="202"/>
      <c r="T75" s="202"/>
      <c r="U75" s="202"/>
      <c r="V75" s="202"/>
      <c r="W75" s="202"/>
      <c r="X75" s="202"/>
      <c r="Y75" s="202"/>
      <c r="Z75" s="202"/>
      <c r="AA75" s="202"/>
      <c r="AB75" s="202"/>
      <c r="AC75" s="202"/>
      <c r="AD75" s="202"/>
      <c r="AE75" s="202"/>
      <c r="AF75" s="202"/>
      <c r="AG75" s="202"/>
      <c r="AH75" s="202"/>
      <c r="AI75" s="202"/>
      <c r="AJ75" s="202"/>
      <c r="AK75" s="202"/>
      <c r="AL75" s="202"/>
      <c r="AM75" s="202"/>
      <c r="AN75" s="202"/>
      <c r="AO75" s="202"/>
      <c r="AP75" s="202"/>
      <c r="AQ75" s="202"/>
      <c r="AR75" s="202"/>
      <c r="AS75" s="202"/>
      <c r="AT75" s="202"/>
      <c r="AU75" s="202"/>
      <c r="AV75" s="202"/>
      <c r="AW75" s="202"/>
      <c r="AX75" s="202"/>
      <c r="AY75" s="202"/>
      <c r="AZ75" s="202"/>
      <c r="BA75" s="202"/>
      <c r="BB75" s="202"/>
      <c r="BC75" s="202"/>
      <c r="BD75" s="202"/>
      <c r="BE75" s="202"/>
      <c r="BF75" s="202"/>
      <c r="BG75" s="202"/>
      <c r="BH75" s="202"/>
      <c r="BI75" s="202"/>
      <c r="BJ75" s="202"/>
      <c r="BK75" s="202"/>
      <c r="BL75" s="202"/>
      <c r="BM75" s="202"/>
      <c r="BN75" s="202"/>
      <c r="BO75" s="202"/>
      <c r="BP75" s="38"/>
    </row>
    <row r="76" spans="2:68" ht="13.5" customHeight="1" x14ac:dyDescent="0.4">
      <c r="B76" s="38"/>
      <c r="C76" s="195"/>
      <c r="D76" s="196"/>
      <c r="E76" s="196"/>
      <c r="F76" s="196"/>
      <c r="G76" s="196"/>
      <c r="H76" s="196"/>
      <c r="I76" s="197"/>
      <c r="J76" s="198"/>
      <c r="K76" s="199"/>
      <c r="L76" s="199"/>
      <c r="M76" s="199"/>
      <c r="N76" s="199"/>
      <c r="O76" s="199"/>
      <c r="P76" s="38"/>
      <c r="Q76" s="202"/>
      <c r="R76" s="202"/>
      <c r="S76" s="202"/>
      <c r="T76" s="202"/>
      <c r="U76" s="202"/>
      <c r="V76" s="202"/>
      <c r="W76" s="202"/>
      <c r="X76" s="202"/>
      <c r="Y76" s="202"/>
      <c r="Z76" s="202"/>
      <c r="AA76" s="202"/>
      <c r="AB76" s="202"/>
      <c r="AC76" s="202"/>
      <c r="AD76" s="202"/>
      <c r="AE76" s="202"/>
      <c r="AF76" s="202"/>
      <c r="AG76" s="202"/>
      <c r="AH76" s="202"/>
      <c r="AI76" s="202"/>
      <c r="AJ76" s="202"/>
      <c r="AK76" s="202"/>
      <c r="AL76" s="202"/>
      <c r="AM76" s="202"/>
      <c r="AN76" s="202"/>
      <c r="AO76" s="202"/>
      <c r="AP76" s="202"/>
      <c r="AQ76" s="202"/>
      <c r="AR76" s="202"/>
      <c r="AS76" s="202"/>
      <c r="AT76" s="202"/>
      <c r="AU76" s="202"/>
      <c r="AV76" s="202"/>
      <c r="AW76" s="202"/>
      <c r="AX76" s="202"/>
      <c r="AY76" s="202"/>
      <c r="AZ76" s="202"/>
      <c r="BA76" s="202"/>
      <c r="BB76" s="202"/>
      <c r="BC76" s="202"/>
      <c r="BD76" s="202"/>
      <c r="BE76" s="202"/>
      <c r="BF76" s="202"/>
      <c r="BG76" s="202"/>
      <c r="BH76" s="202"/>
      <c r="BI76" s="202"/>
      <c r="BJ76" s="202"/>
      <c r="BK76" s="202"/>
      <c r="BL76" s="202"/>
      <c r="BM76" s="202"/>
      <c r="BN76" s="202"/>
      <c r="BO76" s="202"/>
      <c r="BP76" s="38"/>
    </row>
    <row r="77" spans="2:68" ht="13.5" customHeight="1" x14ac:dyDescent="0.4">
      <c r="B77" s="38"/>
      <c r="C77" s="38"/>
      <c r="D77" s="38"/>
      <c r="E77" s="38"/>
      <c r="F77" s="38"/>
      <c r="G77" s="38"/>
      <c r="H77" s="38"/>
      <c r="I77" s="38"/>
      <c r="J77" s="38"/>
      <c r="K77" s="38"/>
      <c r="L77" s="38"/>
      <c r="M77" s="38"/>
      <c r="N77" s="38"/>
      <c r="O77" s="38"/>
      <c r="P77" s="38"/>
      <c r="Q77" s="202"/>
      <c r="R77" s="202"/>
      <c r="S77" s="202"/>
      <c r="T77" s="202"/>
      <c r="U77" s="202"/>
      <c r="V77" s="202"/>
      <c r="W77" s="202"/>
      <c r="X77" s="202"/>
      <c r="Y77" s="202"/>
      <c r="Z77" s="202"/>
      <c r="AA77" s="202"/>
      <c r="AB77" s="202"/>
      <c r="AC77" s="202"/>
      <c r="AD77" s="202"/>
      <c r="AE77" s="202"/>
      <c r="AF77" s="202"/>
      <c r="AG77" s="202"/>
      <c r="AH77" s="202"/>
      <c r="AI77" s="202"/>
      <c r="AJ77" s="202"/>
      <c r="AK77" s="202"/>
      <c r="AL77" s="202"/>
      <c r="AM77" s="202"/>
      <c r="AN77" s="202"/>
      <c r="AO77" s="202"/>
      <c r="AP77" s="202"/>
      <c r="AQ77" s="202"/>
      <c r="AR77" s="202"/>
      <c r="AS77" s="202"/>
      <c r="AT77" s="202"/>
      <c r="AU77" s="202"/>
      <c r="AV77" s="202"/>
      <c r="AW77" s="202"/>
      <c r="AX77" s="202"/>
      <c r="AY77" s="202"/>
      <c r="AZ77" s="202"/>
      <c r="BA77" s="202"/>
      <c r="BB77" s="202"/>
      <c r="BC77" s="202"/>
      <c r="BD77" s="202"/>
      <c r="BE77" s="202"/>
      <c r="BF77" s="202"/>
      <c r="BG77" s="202"/>
      <c r="BH77" s="202"/>
      <c r="BI77" s="202"/>
      <c r="BJ77" s="202"/>
      <c r="BK77" s="202"/>
      <c r="BL77" s="202"/>
      <c r="BM77" s="202"/>
      <c r="BN77" s="202"/>
      <c r="BO77" s="202"/>
      <c r="BP77" s="38"/>
    </row>
    <row r="78" spans="2:68" ht="13.5" customHeight="1" x14ac:dyDescent="0.4">
      <c r="B78" s="38"/>
      <c r="C78" s="38"/>
      <c r="D78" s="38"/>
      <c r="E78" s="38"/>
      <c r="F78" s="38"/>
      <c r="G78" s="38"/>
      <c r="H78" s="38"/>
      <c r="I78" s="38"/>
      <c r="J78" s="38"/>
      <c r="K78" s="38"/>
      <c r="L78" s="38"/>
      <c r="M78" s="38"/>
      <c r="N78" s="38"/>
      <c r="O78" s="38"/>
      <c r="P78" s="38"/>
      <c r="Q78" s="202"/>
      <c r="R78" s="202"/>
      <c r="S78" s="202"/>
      <c r="T78" s="202"/>
      <c r="U78" s="202"/>
      <c r="V78" s="202"/>
      <c r="W78" s="202"/>
      <c r="X78" s="202"/>
      <c r="Y78" s="202"/>
      <c r="Z78" s="202"/>
      <c r="AA78" s="202"/>
      <c r="AB78" s="202"/>
      <c r="AC78" s="202"/>
      <c r="AD78" s="202"/>
      <c r="AE78" s="202"/>
      <c r="AF78" s="202"/>
      <c r="AG78" s="202"/>
      <c r="AH78" s="202"/>
      <c r="AI78" s="202"/>
      <c r="AJ78" s="202"/>
      <c r="AK78" s="202"/>
      <c r="AL78" s="202"/>
      <c r="AM78" s="202"/>
      <c r="AN78" s="202"/>
      <c r="AO78" s="202"/>
      <c r="AP78" s="202"/>
      <c r="AQ78" s="202"/>
      <c r="AR78" s="202"/>
      <c r="AS78" s="202"/>
      <c r="AT78" s="202"/>
      <c r="AU78" s="202"/>
      <c r="AV78" s="202"/>
      <c r="AW78" s="202"/>
      <c r="AX78" s="202"/>
      <c r="AY78" s="202"/>
      <c r="AZ78" s="202"/>
      <c r="BA78" s="202"/>
      <c r="BB78" s="202"/>
      <c r="BC78" s="202"/>
      <c r="BD78" s="202"/>
      <c r="BE78" s="202"/>
      <c r="BF78" s="202"/>
      <c r="BG78" s="202"/>
      <c r="BH78" s="202"/>
      <c r="BI78" s="202"/>
      <c r="BJ78" s="202"/>
      <c r="BK78" s="202"/>
      <c r="BL78" s="202"/>
      <c r="BM78" s="202"/>
      <c r="BN78" s="202"/>
      <c r="BO78" s="202"/>
      <c r="BP78" s="38"/>
    </row>
    <row r="79" spans="2:68" ht="13.5" customHeight="1" x14ac:dyDescent="0.4">
      <c r="B79" s="38"/>
      <c r="C79" s="38"/>
      <c r="D79" s="38"/>
      <c r="E79" s="38"/>
      <c r="F79" s="38"/>
      <c r="G79" s="38"/>
      <c r="H79" s="38"/>
      <c r="I79" s="38"/>
      <c r="J79" s="38"/>
      <c r="K79" s="38"/>
      <c r="L79" s="38"/>
      <c r="M79" s="38"/>
      <c r="N79" s="38"/>
      <c r="O79" s="38"/>
      <c r="P79" s="38"/>
      <c r="Q79" s="202"/>
      <c r="R79" s="202"/>
      <c r="S79" s="202"/>
      <c r="T79" s="202"/>
      <c r="U79" s="202"/>
      <c r="V79" s="202"/>
      <c r="W79" s="202"/>
      <c r="X79" s="202"/>
      <c r="Y79" s="202"/>
      <c r="Z79" s="202"/>
      <c r="AA79" s="202"/>
      <c r="AB79" s="202"/>
      <c r="AC79" s="202"/>
      <c r="AD79" s="202"/>
      <c r="AE79" s="202"/>
      <c r="AF79" s="202"/>
      <c r="AG79" s="202"/>
      <c r="AH79" s="202"/>
      <c r="AI79" s="202"/>
      <c r="AJ79" s="202"/>
      <c r="AK79" s="202"/>
      <c r="AL79" s="202"/>
      <c r="AM79" s="202"/>
      <c r="AN79" s="202"/>
      <c r="AO79" s="202"/>
      <c r="AP79" s="202"/>
      <c r="AQ79" s="202"/>
      <c r="AR79" s="202"/>
      <c r="AS79" s="202"/>
      <c r="AT79" s="202"/>
      <c r="AU79" s="202"/>
      <c r="AV79" s="202"/>
      <c r="AW79" s="202"/>
      <c r="AX79" s="202"/>
      <c r="AY79" s="202"/>
      <c r="AZ79" s="202"/>
      <c r="BA79" s="202"/>
      <c r="BB79" s="202"/>
      <c r="BC79" s="202"/>
      <c r="BD79" s="202"/>
      <c r="BE79" s="202"/>
      <c r="BF79" s="202"/>
      <c r="BG79" s="202"/>
      <c r="BH79" s="202"/>
      <c r="BI79" s="202"/>
      <c r="BJ79" s="202"/>
      <c r="BK79" s="202"/>
      <c r="BL79" s="202"/>
      <c r="BM79" s="202"/>
      <c r="BN79" s="202"/>
      <c r="BO79" s="202"/>
      <c r="BP79" s="38"/>
    </row>
    <row r="80" spans="2:68" ht="13.5" customHeight="1" x14ac:dyDescent="0.4">
      <c r="B80" s="38"/>
      <c r="C80" s="38"/>
      <c r="D80" s="38"/>
      <c r="E80" s="38"/>
      <c r="F80" s="38"/>
      <c r="G80" s="38"/>
      <c r="H80" s="38"/>
      <c r="I80" s="38"/>
      <c r="J80" s="38"/>
      <c r="K80" s="38"/>
      <c r="L80" s="38"/>
      <c r="M80" s="38"/>
      <c r="N80" s="38"/>
      <c r="O80" s="38"/>
      <c r="P80" s="38"/>
      <c r="Q80" s="38"/>
      <c r="R80" s="38"/>
      <c r="S80" s="38"/>
      <c r="T80" s="38"/>
      <c r="U80" s="38"/>
      <c r="V80" s="38"/>
      <c r="W80" s="38"/>
      <c r="X80" s="38"/>
      <c r="Y80" s="38"/>
      <c r="Z80" s="38"/>
      <c r="AA80" s="38"/>
      <c r="AB80" s="38"/>
      <c r="AC80" s="38"/>
      <c r="AD80" s="38"/>
      <c r="AE80" s="38"/>
      <c r="AF80" s="38"/>
      <c r="AG80" s="38"/>
      <c r="AH80" s="38"/>
      <c r="AI80" s="38"/>
      <c r="AJ80" s="38"/>
      <c r="AK80" s="38"/>
      <c r="AL80" s="38"/>
      <c r="AM80" s="38"/>
      <c r="AN80" s="38"/>
      <c r="AO80" s="38"/>
      <c r="AP80" s="38"/>
      <c r="AQ80" s="38"/>
      <c r="AR80" s="38"/>
      <c r="AS80" s="38"/>
      <c r="AT80" s="38"/>
      <c r="AU80" s="38"/>
      <c r="AV80" s="38"/>
      <c r="AW80" s="38"/>
      <c r="AX80" s="38"/>
      <c r="AY80" s="38"/>
      <c r="AZ80" s="38"/>
      <c r="BA80" s="38"/>
      <c r="BB80" s="38"/>
      <c r="BC80" s="38"/>
      <c r="BD80" s="38"/>
      <c r="BE80" s="38"/>
      <c r="BF80" s="38"/>
      <c r="BG80" s="38"/>
      <c r="BH80" s="38"/>
      <c r="BI80" s="38"/>
      <c r="BJ80" s="38"/>
      <c r="BK80" s="38"/>
      <c r="BL80" s="38"/>
      <c r="BM80" s="38"/>
      <c r="BN80" s="38"/>
      <c r="BO80" s="38"/>
      <c r="BP80" s="38"/>
    </row>
    <row r="82" spans="2:68" ht="13.5" customHeight="1" x14ac:dyDescent="0.4">
      <c r="B82" s="38"/>
      <c r="C82" s="38"/>
      <c r="D82" s="38"/>
      <c r="E82" s="38"/>
      <c r="F82" s="38"/>
      <c r="G82" s="38"/>
      <c r="H82" s="38"/>
      <c r="I82" s="38"/>
      <c r="J82" s="38"/>
      <c r="K82" s="38"/>
      <c r="L82" s="38"/>
      <c r="M82" s="38"/>
      <c r="N82" s="38"/>
      <c r="O82" s="38"/>
      <c r="P82" s="38"/>
      <c r="Q82" s="38"/>
      <c r="R82" s="38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  <c r="AF82" s="38"/>
      <c r="AG82" s="38"/>
      <c r="AH82" s="38"/>
      <c r="AI82" s="38"/>
      <c r="AJ82" s="38"/>
      <c r="AK82" s="38"/>
      <c r="AL82" s="38"/>
      <c r="AM82" s="38"/>
      <c r="AN82" s="38"/>
      <c r="AO82" s="38"/>
      <c r="AP82" s="38"/>
      <c r="AQ82" s="38"/>
      <c r="AR82" s="38"/>
      <c r="AS82" s="38"/>
      <c r="AT82" s="38"/>
      <c r="AU82" s="38"/>
      <c r="AV82" s="38"/>
      <c r="AW82" s="38"/>
      <c r="AX82" s="38"/>
      <c r="AY82" s="38"/>
      <c r="AZ82" s="38"/>
      <c r="BA82" s="38"/>
      <c r="BB82" s="38"/>
      <c r="BC82" s="38"/>
      <c r="BD82" s="38"/>
      <c r="BE82" s="38"/>
      <c r="BF82" s="38"/>
      <c r="BG82" s="38"/>
      <c r="BH82" s="38"/>
      <c r="BI82" s="38"/>
      <c r="BJ82" s="38"/>
      <c r="BK82" s="38"/>
      <c r="BL82" s="38"/>
      <c r="BM82" s="38"/>
      <c r="BN82" s="38"/>
      <c r="BO82" s="38"/>
      <c r="BP82" s="38"/>
    </row>
    <row r="83" spans="2:68" ht="13.5" customHeight="1" x14ac:dyDescent="0.4">
      <c r="B83" s="38"/>
      <c r="C83" s="200" t="s">
        <v>71</v>
      </c>
      <c r="D83" s="200"/>
      <c r="E83" s="200"/>
      <c r="F83" s="200"/>
      <c r="G83" s="200"/>
      <c r="H83" s="200"/>
      <c r="I83" s="200"/>
      <c r="J83" s="38"/>
      <c r="K83" s="38"/>
      <c r="L83" s="38"/>
      <c r="M83" s="38"/>
      <c r="N83" s="38"/>
      <c r="O83" s="38"/>
      <c r="P83" s="38"/>
      <c r="Q83" s="202" t="s">
        <v>85</v>
      </c>
      <c r="R83" s="202"/>
      <c r="S83" s="202"/>
      <c r="T83" s="202"/>
      <c r="U83" s="202"/>
      <c r="V83" s="202"/>
      <c r="W83" s="202"/>
      <c r="X83" s="202"/>
      <c r="Y83" s="202"/>
      <c r="Z83" s="202"/>
      <c r="AA83" s="202"/>
      <c r="AB83" s="202"/>
      <c r="AC83" s="202"/>
      <c r="AD83" s="202"/>
      <c r="AE83" s="202"/>
      <c r="AF83" s="202"/>
      <c r="AG83" s="202"/>
      <c r="AH83" s="202"/>
      <c r="AI83" s="202"/>
      <c r="AJ83" s="202"/>
      <c r="AK83" s="202"/>
      <c r="AL83" s="202"/>
      <c r="AM83" s="202"/>
      <c r="AN83" s="202"/>
      <c r="AO83" s="202"/>
      <c r="AP83" s="202"/>
      <c r="AQ83" s="202"/>
      <c r="AR83" s="202"/>
      <c r="AS83" s="202"/>
      <c r="AT83" s="202"/>
      <c r="AU83" s="202"/>
      <c r="AV83" s="202"/>
      <c r="AW83" s="202"/>
      <c r="AX83" s="202"/>
      <c r="AY83" s="202"/>
      <c r="AZ83" s="202"/>
      <c r="BA83" s="202"/>
      <c r="BB83" s="202"/>
      <c r="BC83" s="202"/>
      <c r="BD83" s="202"/>
      <c r="BE83" s="202"/>
      <c r="BF83" s="202"/>
      <c r="BG83" s="202"/>
      <c r="BH83" s="202"/>
      <c r="BI83" s="202"/>
      <c r="BJ83" s="202"/>
      <c r="BK83" s="202"/>
      <c r="BL83" s="202"/>
      <c r="BM83" s="202"/>
      <c r="BN83" s="202"/>
      <c r="BO83" s="202"/>
      <c r="BP83" s="38"/>
    </row>
    <row r="84" spans="2:68" ht="13.5" customHeight="1" x14ac:dyDescent="0.4">
      <c r="B84" s="38"/>
      <c r="C84" s="200"/>
      <c r="D84" s="200"/>
      <c r="E84" s="200"/>
      <c r="F84" s="200"/>
      <c r="G84" s="200"/>
      <c r="H84" s="200"/>
      <c r="I84" s="200"/>
      <c r="J84" s="38"/>
      <c r="K84" s="38"/>
      <c r="L84" s="38"/>
      <c r="M84" s="38"/>
      <c r="N84" s="38"/>
      <c r="O84" s="38"/>
      <c r="P84" s="38"/>
      <c r="Q84" s="202"/>
      <c r="R84" s="202"/>
      <c r="S84" s="202"/>
      <c r="T84" s="202"/>
      <c r="U84" s="202"/>
      <c r="V84" s="202"/>
      <c r="W84" s="202"/>
      <c r="X84" s="202"/>
      <c r="Y84" s="202"/>
      <c r="Z84" s="202"/>
      <c r="AA84" s="202"/>
      <c r="AB84" s="202"/>
      <c r="AC84" s="202"/>
      <c r="AD84" s="202"/>
      <c r="AE84" s="202"/>
      <c r="AF84" s="202"/>
      <c r="AG84" s="202"/>
      <c r="AH84" s="202"/>
      <c r="AI84" s="202"/>
      <c r="AJ84" s="202"/>
      <c r="AK84" s="202"/>
      <c r="AL84" s="202"/>
      <c r="AM84" s="202"/>
      <c r="AN84" s="202"/>
      <c r="AO84" s="202"/>
      <c r="AP84" s="202"/>
      <c r="AQ84" s="202"/>
      <c r="AR84" s="202"/>
      <c r="AS84" s="202"/>
      <c r="AT84" s="202"/>
      <c r="AU84" s="202"/>
      <c r="AV84" s="202"/>
      <c r="AW84" s="202"/>
      <c r="AX84" s="202"/>
      <c r="AY84" s="202"/>
      <c r="AZ84" s="202"/>
      <c r="BA84" s="202"/>
      <c r="BB84" s="202"/>
      <c r="BC84" s="202"/>
      <c r="BD84" s="202"/>
      <c r="BE84" s="202"/>
      <c r="BF84" s="202"/>
      <c r="BG84" s="202"/>
      <c r="BH84" s="202"/>
      <c r="BI84" s="202"/>
      <c r="BJ84" s="202"/>
      <c r="BK84" s="202"/>
      <c r="BL84" s="202"/>
      <c r="BM84" s="202"/>
      <c r="BN84" s="202"/>
      <c r="BO84" s="202"/>
      <c r="BP84" s="38"/>
    </row>
    <row r="85" spans="2:68" ht="13.5" customHeight="1" x14ac:dyDescent="0.4">
      <c r="B85" s="38"/>
      <c r="C85" s="190"/>
      <c r="D85" s="190"/>
      <c r="E85" s="190"/>
      <c r="F85" s="190"/>
      <c r="G85" s="190"/>
      <c r="H85" s="190"/>
      <c r="I85" s="190"/>
      <c r="J85" s="38"/>
      <c r="K85" s="38"/>
      <c r="L85" s="38"/>
      <c r="M85" s="38"/>
      <c r="N85" s="38"/>
      <c r="O85" s="38"/>
      <c r="P85" s="38"/>
      <c r="Q85" s="202"/>
      <c r="R85" s="202"/>
      <c r="S85" s="202"/>
      <c r="T85" s="202"/>
      <c r="U85" s="202"/>
      <c r="V85" s="202"/>
      <c r="W85" s="202"/>
      <c r="X85" s="202"/>
      <c r="Y85" s="202"/>
      <c r="Z85" s="202"/>
      <c r="AA85" s="202"/>
      <c r="AB85" s="202"/>
      <c r="AC85" s="202"/>
      <c r="AD85" s="202"/>
      <c r="AE85" s="202"/>
      <c r="AF85" s="202"/>
      <c r="AG85" s="202"/>
      <c r="AH85" s="202"/>
      <c r="AI85" s="202"/>
      <c r="AJ85" s="202"/>
      <c r="AK85" s="202"/>
      <c r="AL85" s="202"/>
      <c r="AM85" s="202"/>
      <c r="AN85" s="202"/>
      <c r="AO85" s="202"/>
      <c r="AP85" s="202"/>
      <c r="AQ85" s="202"/>
      <c r="AR85" s="202"/>
      <c r="AS85" s="202"/>
      <c r="AT85" s="202"/>
      <c r="AU85" s="202"/>
      <c r="AV85" s="202"/>
      <c r="AW85" s="202"/>
      <c r="AX85" s="202"/>
      <c r="AY85" s="202"/>
      <c r="AZ85" s="202"/>
      <c r="BA85" s="202"/>
      <c r="BB85" s="202"/>
      <c r="BC85" s="202"/>
      <c r="BD85" s="202"/>
      <c r="BE85" s="202"/>
      <c r="BF85" s="202"/>
      <c r="BG85" s="202"/>
      <c r="BH85" s="202"/>
      <c r="BI85" s="202"/>
      <c r="BJ85" s="202"/>
      <c r="BK85" s="202"/>
      <c r="BL85" s="202"/>
      <c r="BM85" s="202"/>
      <c r="BN85" s="202"/>
      <c r="BO85" s="202"/>
      <c r="BP85" s="38"/>
    </row>
    <row r="86" spans="2:68" ht="13.5" customHeight="1" x14ac:dyDescent="0.4">
      <c r="B86" s="38"/>
      <c r="C86" s="190"/>
      <c r="D86" s="190"/>
      <c r="E86" s="190"/>
      <c r="F86" s="190"/>
      <c r="G86" s="190"/>
      <c r="H86" s="190"/>
      <c r="I86" s="190"/>
      <c r="J86" s="38"/>
      <c r="K86" s="38"/>
      <c r="L86" s="38"/>
      <c r="M86" s="38"/>
      <c r="N86" s="38"/>
      <c r="O86" s="38"/>
      <c r="P86" s="38"/>
      <c r="Q86" s="202"/>
      <c r="R86" s="202"/>
      <c r="S86" s="202"/>
      <c r="T86" s="202"/>
      <c r="U86" s="202"/>
      <c r="V86" s="202"/>
      <c r="W86" s="202"/>
      <c r="X86" s="202"/>
      <c r="Y86" s="202"/>
      <c r="Z86" s="202"/>
      <c r="AA86" s="202"/>
      <c r="AB86" s="202"/>
      <c r="AC86" s="202"/>
      <c r="AD86" s="202"/>
      <c r="AE86" s="202"/>
      <c r="AF86" s="202"/>
      <c r="AG86" s="202"/>
      <c r="AH86" s="202"/>
      <c r="AI86" s="202"/>
      <c r="AJ86" s="202"/>
      <c r="AK86" s="202"/>
      <c r="AL86" s="202"/>
      <c r="AM86" s="202"/>
      <c r="AN86" s="202"/>
      <c r="AO86" s="202"/>
      <c r="AP86" s="202"/>
      <c r="AQ86" s="202"/>
      <c r="AR86" s="202"/>
      <c r="AS86" s="202"/>
      <c r="AT86" s="202"/>
      <c r="AU86" s="202"/>
      <c r="AV86" s="202"/>
      <c r="AW86" s="202"/>
      <c r="AX86" s="202"/>
      <c r="AY86" s="202"/>
      <c r="AZ86" s="202"/>
      <c r="BA86" s="202"/>
      <c r="BB86" s="202"/>
      <c r="BC86" s="202"/>
      <c r="BD86" s="202"/>
      <c r="BE86" s="202"/>
      <c r="BF86" s="202"/>
      <c r="BG86" s="202"/>
      <c r="BH86" s="202"/>
      <c r="BI86" s="202"/>
      <c r="BJ86" s="202"/>
      <c r="BK86" s="202"/>
      <c r="BL86" s="202"/>
      <c r="BM86" s="202"/>
      <c r="BN86" s="202"/>
      <c r="BO86" s="202"/>
      <c r="BP86" s="38"/>
    </row>
    <row r="87" spans="2:68" ht="13.5" customHeight="1" x14ac:dyDescent="0.4">
      <c r="B87" s="38"/>
      <c r="C87" s="38"/>
      <c r="D87" s="38"/>
      <c r="E87" s="38"/>
      <c r="F87" s="38"/>
      <c r="G87" s="38"/>
      <c r="H87" s="38"/>
      <c r="I87" s="38"/>
      <c r="J87" s="38"/>
      <c r="K87" s="38"/>
      <c r="L87" s="38"/>
      <c r="M87" s="38"/>
      <c r="N87" s="38"/>
      <c r="O87" s="38"/>
      <c r="P87" s="38"/>
      <c r="Q87" s="202"/>
      <c r="R87" s="202"/>
      <c r="S87" s="202"/>
      <c r="T87" s="202"/>
      <c r="U87" s="202"/>
      <c r="V87" s="202"/>
      <c r="W87" s="202"/>
      <c r="X87" s="202"/>
      <c r="Y87" s="202"/>
      <c r="Z87" s="202"/>
      <c r="AA87" s="202"/>
      <c r="AB87" s="202"/>
      <c r="AC87" s="202"/>
      <c r="AD87" s="202"/>
      <c r="AE87" s="202"/>
      <c r="AF87" s="202"/>
      <c r="AG87" s="202"/>
      <c r="AH87" s="202"/>
      <c r="AI87" s="202"/>
      <c r="AJ87" s="202"/>
      <c r="AK87" s="202"/>
      <c r="AL87" s="202"/>
      <c r="AM87" s="202"/>
      <c r="AN87" s="202"/>
      <c r="AO87" s="202"/>
      <c r="AP87" s="202"/>
      <c r="AQ87" s="202"/>
      <c r="AR87" s="202"/>
      <c r="AS87" s="202"/>
      <c r="AT87" s="202"/>
      <c r="AU87" s="202"/>
      <c r="AV87" s="202"/>
      <c r="AW87" s="202"/>
      <c r="AX87" s="202"/>
      <c r="AY87" s="202"/>
      <c r="AZ87" s="202"/>
      <c r="BA87" s="202"/>
      <c r="BB87" s="202"/>
      <c r="BC87" s="202"/>
      <c r="BD87" s="202"/>
      <c r="BE87" s="202"/>
      <c r="BF87" s="202"/>
      <c r="BG87" s="202"/>
      <c r="BH87" s="202"/>
      <c r="BI87" s="202"/>
      <c r="BJ87" s="202"/>
      <c r="BK87" s="202"/>
      <c r="BL87" s="202"/>
      <c r="BM87" s="202"/>
      <c r="BN87" s="202"/>
      <c r="BO87" s="202"/>
      <c r="BP87" s="38"/>
    </row>
    <row r="88" spans="2:68" ht="13.5" customHeight="1" x14ac:dyDescent="0.4">
      <c r="B88" s="38"/>
      <c r="C88" s="38"/>
      <c r="D88" s="38"/>
      <c r="E88" s="38"/>
      <c r="F88" s="38"/>
      <c r="G88" s="38"/>
      <c r="H88" s="38"/>
      <c r="I88" s="38"/>
      <c r="J88" s="38"/>
      <c r="K88" s="38"/>
      <c r="L88" s="38"/>
      <c r="M88" s="38"/>
      <c r="N88" s="38"/>
      <c r="O88" s="38"/>
      <c r="P88" s="38"/>
      <c r="Q88" s="202"/>
      <c r="R88" s="202"/>
      <c r="S88" s="202"/>
      <c r="T88" s="202"/>
      <c r="U88" s="202"/>
      <c r="V88" s="202"/>
      <c r="W88" s="202"/>
      <c r="X88" s="202"/>
      <c r="Y88" s="202"/>
      <c r="Z88" s="202"/>
      <c r="AA88" s="202"/>
      <c r="AB88" s="202"/>
      <c r="AC88" s="202"/>
      <c r="AD88" s="202"/>
      <c r="AE88" s="202"/>
      <c r="AF88" s="202"/>
      <c r="AG88" s="202"/>
      <c r="AH88" s="202"/>
      <c r="AI88" s="202"/>
      <c r="AJ88" s="202"/>
      <c r="AK88" s="202"/>
      <c r="AL88" s="202"/>
      <c r="AM88" s="202"/>
      <c r="AN88" s="202"/>
      <c r="AO88" s="202"/>
      <c r="AP88" s="202"/>
      <c r="AQ88" s="202"/>
      <c r="AR88" s="202"/>
      <c r="AS88" s="202"/>
      <c r="AT88" s="202"/>
      <c r="AU88" s="202"/>
      <c r="AV88" s="202"/>
      <c r="AW88" s="202"/>
      <c r="AX88" s="202"/>
      <c r="AY88" s="202"/>
      <c r="AZ88" s="202"/>
      <c r="BA88" s="202"/>
      <c r="BB88" s="202"/>
      <c r="BC88" s="202"/>
      <c r="BD88" s="202"/>
      <c r="BE88" s="202"/>
      <c r="BF88" s="202"/>
      <c r="BG88" s="202"/>
      <c r="BH88" s="202"/>
      <c r="BI88" s="202"/>
      <c r="BJ88" s="202"/>
      <c r="BK88" s="202"/>
      <c r="BL88" s="202"/>
      <c r="BM88" s="202"/>
      <c r="BN88" s="202"/>
      <c r="BO88" s="202"/>
      <c r="BP88" s="38"/>
    </row>
    <row r="89" spans="2:68" ht="13.5" customHeight="1" x14ac:dyDescent="0.4">
      <c r="B89" s="38"/>
      <c r="C89" s="38"/>
      <c r="D89" s="38"/>
      <c r="E89" s="38"/>
      <c r="F89" s="38"/>
      <c r="G89" s="38"/>
      <c r="H89" s="38"/>
      <c r="I89" s="38"/>
      <c r="J89" s="38"/>
      <c r="K89" s="38"/>
      <c r="L89" s="38"/>
      <c r="M89" s="38"/>
      <c r="N89" s="38"/>
      <c r="O89" s="38"/>
      <c r="P89" s="38"/>
      <c r="Q89" s="202"/>
      <c r="R89" s="202"/>
      <c r="S89" s="202"/>
      <c r="T89" s="202"/>
      <c r="U89" s="202"/>
      <c r="V89" s="202"/>
      <c r="W89" s="202"/>
      <c r="X89" s="202"/>
      <c r="Y89" s="202"/>
      <c r="Z89" s="202"/>
      <c r="AA89" s="202"/>
      <c r="AB89" s="202"/>
      <c r="AC89" s="202"/>
      <c r="AD89" s="202"/>
      <c r="AE89" s="202"/>
      <c r="AF89" s="202"/>
      <c r="AG89" s="202"/>
      <c r="AH89" s="202"/>
      <c r="AI89" s="202"/>
      <c r="AJ89" s="202"/>
      <c r="AK89" s="202"/>
      <c r="AL89" s="202"/>
      <c r="AM89" s="202"/>
      <c r="AN89" s="202"/>
      <c r="AO89" s="202"/>
      <c r="AP89" s="202"/>
      <c r="AQ89" s="202"/>
      <c r="AR89" s="202"/>
      <c r="AS89" s="202"/>
      <c r="AT89" s="202"/>
      <c r="AU89" s="202"/>
      <c r="AV89" s="202"/>
      <c r="AW89" s="202"/>
      <c r="AX89" s="202"/>
      <c r="AY89" s="202"/>
      <c r="AZ89" s="202"/>
      <c r="BA89" s="202"/>
      <c r="BB89" s="202"/>
      <c r="BC89" s="202"/>
      <c r="BD89" s="202"/>
      <c r="BE89" s="202"/>
      <c r="BF89" s="202"/>
      <c r="BG89" s="202"/>
      <c r="BH89" s="202"/>
      <c r="BI89" s="202"/>
      <c r="BJ89" s="202"/>
      <c r="BK89" s="202"/>
      <c r="BL89" s="202"/>
      <c r="BM89" s="202"/>
      <c r="BN89" s="202"/>
      <c r="BO89" s="202"/>
      <c r="BP89" s="38"/>
    </row>
    <row r="90" spans="2:68" ht="13.5" customHeight="1" x14ac:dyDescent="0.4">
      <c r="B90" s="38"/>
      <c r="C90" s="38"/>
      <c r="D90" s="38"/>
      <c r="E90" s="38"/>
      <c r="F90" s="38"/>
      <c r="G90" s="38"/>
      <c r="H90" s="38"/>
      <c r="I90" s="38"/>
      <c r="J90" s="38"/>
      <c r="K90" s="38"/>
      <c r="L90" s="38"/>
      <c r="M90" s="38"/>
      <c r="N90" s="38"/>
      <c r="O90" s="38"/>
      <c r="P90" s="38"/>
      <c r="Q90" s="38"/>
      <c r="R90" s="38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  <c r="AF90" s="38"/>
      <c r="AG90" s="38"/>
      <c r="AH90" s="38"/>
      <c r="AI90" s="38"/>
      <c r="AJ90" s="38"/>
      <c r="AK90" s="38"/>
      <c r="AL90" s="38"/>
      <c r="AM90" s="38"/>
      <c r="AN90" s="38"/>
      <c r="AO90" s="38"/>
      <c r="AP90" s="38"/>
      <c r="AQ90" s="38"/>
      <c r="AR90" s="38"/>
      <c r="AS90" s="38"/>
      <c r="AT90" s="38"/>
      <c r="AU90" s="38"/>
      <c r="AV90" s="38"/>
      <c r="AW90" s="38"/>
      <c r="AX90" s="38"/>
      <c r="AY90" s="38"/>
      <c r="AZ90" s="38"/>
      <c r="BA90" s="38"/>
      <c r="BB90" s="38"/>
      <c r="BC90" s="38"/>
      <c r="BD90" s="38"/>
      <c r="BE90" s="38"/>
      <c r="BF90" s="38"/>
      <c r="BG90" s="38"/>
      <c r="BH90" s="38"/>
      <c r="BI90" s="38"/>
      <c r="BJ90" s="38"/>
      <c r="BK90" s="38"/>
      <c r="BL90" s="38"/>
      <c r="BM90" s="38"/>
      <c r="BN90" s="38"/>
      <c r="BO90" s="38"/>
      <c r="BP90" s="38"/>
    </row>
  </sheetData>
  <sheetProtection algorithmName="SHA-512" hashValue="YAEl9rzwhT30+zdPVEqqI2jLEFwl5+8iruik2QpgZRM2URGPcmh34D0V/CSTg5xBXhp6MD9ZQmRE/RU3t0IU7A==" saltValue="VQWCB2pdxgWyo/pPiYnLSw==" spinCount="100000" sheet="1" objects="1" scenarios="1"/>
  <mergeCells count="27">
    <mergeCell ref="Q73:BO79"/>
    <mergeCell ref="Q83:BO89"/>
    <mergeCell ref="Q3:BO9"/>
    <mergeCell ref="Q13:BO19"/>
    <mergeCell ref="C13:O14"/>
    <mergeCell ref="Q23:BO29"/>
    <mergeCell ref="Q33:BO39"/>
    <mergeCell ref="C3:G4"/>
    <mergeCell ref="C5:G6"/>
    <mergeCell ref="Q43:BO49"/>
    <mergeCell ref="Q53:BO59"/>
    <mergeCell ref="Q63:BO69"/>
    <mergeCell ref="C63:I64"/>
    <mergeCell ref="C65:I66"/>
    <mergeCell ref="C23:G24"/>
    <mergeCell ref="C25:G26"/>
    <mergeCell ref="H23:L24"/>
    <mergeCell ref="H25:L26"/>
    <mergeCell ref="C33:G33"/>
    <mergeCell ref="C43:G44"/>
    <mergeCell ref="C45:G46"/>
    <mergeCell ref="C85:I86"/>
    <mergeCell ref="C53:G53"/>
    <mergeCell ref="C73:I74"/>
    <mergeCell ref="C75:I76"/>
    <mergeCell ref="J73:O76"/>
    <mergeCell ref="C83:I84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10</vt:i4>
      </vt:variant>
    </vt:vector>
  </HeadingPairs>
  <TitlesOfParts>
    <vt:vector size="15" baseType="lpstr">
      <vt:lpstr>処理対象人員算定調書</vt:lpstr>
      <vt:lpstr>記載例</vt:lpstr>
      <vt:lpstr>記載例（非表示）</vt:lpstr>
      <vt:lpstr>基礎情報（非表示）</vt:lpstr>
      <vt:lpstr>条件付書式設定（非表示）</vt:lpstr>
      <vt:lpstr>記載例!Print_Area</vt:lpstr>
      <vt:lpstr>'記載例（非表示）'!Print_Area</vt:lpstr>
      <vt:lpstr>処理対象人員算定調書!Print_Area</vt:lpstr>
      <vt:lpstr>既存住宅〔現住〕</vt:lpstr>
      <vt:lpstr>更新</vt:lpstr>
      <vt:lpstr>高度処理型5人槽</vt:lpstr>
      <vt:lpstr>使用なし</vt:lpstr>
      <vt:lpstr>人槽符号表</vt:lpstr>
      <vt:lpstr>標準処理型5人槽</vt:lpstr>
      <vt:lpstr>連鎖式選択肢</vt:lpstr>
    </vt:vector>
  </TitlesOfParts>
  <Company>花巻市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花巻市</dc:creator>
  <cp:lastModifiedBy>花巻市</cp:lastModifiedBy>
  <cp:lastPrinted>2020-05-19T06:52:48Z</cp:lastPrinted>
  <dcterms:created xsi:type="dcterms:W3CDTF">2019-09-20T06:24:39Z</dcterms:created>
  <dcterms:modified xsi:type="dcterms:W3CDTF">2020-05-19T06:55:29Z</dcterms:modified>
</cp:coreProperties>
</file>