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r-lgusr01\homefolder$\kazuyuki1969\Desktop\R2.1.14受　経営分析\提出\"/>
    </mc:Choice>
  </mc:AlternateContent>
  <workbookProtection workbookAlgorithmName="SHA-512" workbookHashValue="+TewsvOFVopKkqXbc+T3V/Uda5YGOxt1+gf98W89fum4Dde79JgDvgGzsiCR4CPaMxpUxsvDahXX8Ix3i18C5g==" workbookSaltValue="dLgXQVn40dlWrKQQbBsZi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BB8" i="4"/>
  <c r="AT8" i="4"/>
  <c r="AD8" i="4"/>
  <c r="W8" i="4"/>
  <c r="P8" i="4"/>
  <c r="B8" i="4"/>
  <c r="B6" i="4"/>
  <c r="C10" i="5" l="1"/>
  <c r="D10" i="5"/>
  <c r="E10" i="5"/>
  <c r="B10" i="5"/>
</calcChain>
</file>

<file path=xl/sharedStrings.xml><?xml version="1.0" encoding="utf-8"?>
<sst xmlns="http://schemas.openxmlformats.org/spreadsheetml/2006/main" count="267" uniqueCount="111">
  <si>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</si>
  <si>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</si>
  <si>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</si>
  <si>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</si>
  <si>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</si>
  <si>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</si>
  <si>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</si>
  <si>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</si>
  <si>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</si>
  <si>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</si>
  <si>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</si>
  <si>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</si>
  <si>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</si>
  <si>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</si>
  <si>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</si>
  <si>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</si>
  <si>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</si>
  <si>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</si>
  <si>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</si>
  <si>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</si>
  <si>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</si>
  <si>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</si>
  <si>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</si>
  <si>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</si>
  <si>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</si>
  <si>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</si>
  <si>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</si>
  <si>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</si>
  <si>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</si>
  <si>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</si>
  <si>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</si>
  <si>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</si>
  <si>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</si>
  <si>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</si>
  <si>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</si>
  <si>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</si>
  <si>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</si>
  <si>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</si>
  <si>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</si>
  <si>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</si>
  <si>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</si>
  <si>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</si>
  <si>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</si>
  <si>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</si>
  <si>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</si>
  <si>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</si>
  <si>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</si>
  <si>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</si>
  <si>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</si>
  <si>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</si>
  <si>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</si>
  <si>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</si>
  <si>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</si>
  <si>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</si>
  <si>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</si>
  <si>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</si>
  <si>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</si>
  <si>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</si>
  <si>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</si>
  <si>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</si>
  <si>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</si>
  <si>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</si>
  <si>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</si>
  <si>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</si>
  <si>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</si>
  <si>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</si>
  <si>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</si>
  <si>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</si>
  <si>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</si>
  <si>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</si>
  <si>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</si>
  <si>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</si>
  <si>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</si>
  <si>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</si>
  <si>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</si>
  <si>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</si>
  <si>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</si>
  <si>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</si>
  <si>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</si>
  <si>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</si>
  <si>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</si>
  <si>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</si>
  <si>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</si>
  <si>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</si>
  <si>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</si>
  <si>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</si>
  <si>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</si>
  <si>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</si>
  <si>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</si>
  <si>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</si>
  <si>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</si>
  <si>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</si>
  <si>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</si>
  <si>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</si>
  <si>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</si>
  <si>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</si>
  <si>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花巻市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</si>
  <si>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</si>
  <si>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</si>
  <si>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</si>
  <si>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</si>
  <si>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</si>
  <si>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</si>
  <si>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</si>
  <si>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</si>
  <si>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</si>
  <si>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</si>
  <si>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</si>
  <si>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平成28年度より地方公営企業法を一部適用しており、効率的かつ合理的な経営を目指し、一層の経営基盤の強化を目指している。
　また、財政マネジメントの向上を図り、安定した経営のため収支計画を中心として経営戦略を策定している。
　経常収支比率については、黒字となっているものの、類似団体平均値と比較して流動比率が大幅に低くなっている。企業債残高対事業規模比率は類似団体平均値より低いものの企業債償還が経営を圧迫していることから、計画的な施設の更新を行い企業債残高の減少に努めていく。
　汚水処理原価は、類似団体平均値を下回っているが、今後は人口減少に伴う使用料収入の減少も見据え、維持管理費用の削減と水洗化率の向上のためにより効果的な普及促進を行う必要がある。</t>
    <rPh sb="17" eb="19">
      <t>イチブ</t>
    </rPh>
    <rPh sb="26" eb="29">
      <t>コウリツテキ</t>
    </rPh>
    <rPh sb="31" eb="34">
      <t>ゴウリテキ</t>
    </rPh>
    <rPh sb="35" eb="37">
      <t>ケイエイ</t>
    </rPh>
    <rPh sb="38" eb="40">
      <t>メザ</t>
    </rPh>
    <rPh sb="42" eb="44">
      <t>イッソウ</t>
    </rPh>
    <rPh sb="65" eb="67">
      <t>ザイセイ</t>
    </rPh>
    <rPh sb="74" eb="76">
      <t>コウジョウ</t>
    </rPh>
    <rPh sb="77" eb="78">
      <t>ハカ</t>
    </rPh>
    <rPh sb="80" eb="82">
      <t>アンテイ</t>
    </rPh>
    <rPh sb="84" eb="86">
      <t>ケイエイ</t>
    </rPh>
    <rPh sb="89" eb="91">
      <t>シュウシ</t>
    </rPh>
    <rPh sb="91" eb="93">
      <t>ケイカク</t>
    </rPh>
    <rPh sb="94" eb="96">
      <t>チュウシン</t>
    </rPh>
    <rPh sb="99" eb="101">
      <t>ケイエイ</t>
    </rPh>
    <rPh sb="101" eb="103">
      <t>センリャク</t>
    </rPh>
    <rPh sb="104" eb="106">
      <t>サクテイ</t>
    </rPh>
    <rPh sb="113" eb="115">
      <t>ケイジョウ</t>
    </rPh>
    <rPh sb="115" eb="117">
      <t>シュウシ</t>
    </rPh>
    <rPh sb="117" eb="119">
      <t>ヒリツ</t>
    </rPh>
    <rPh sb="125" eb="127">
      <t>クロジ</t>
    </rPh>
    <rPh sb="137" eb="139">
      <t>ルイジ</t>
    </rPh>
    <rPh sb="139" eb="141">
      <t>ダンタイ</t>
    </rPh>
    <rPh sb="141" eb="144">
      <t>ヘイキンチ</t>
    </rPh>
    <rPh sb="145" eb="147">
      <t>ヒカク</t>
    </rPh>
    <rPh sb="165" eb="167">
      <t>キギョウ</t>
    </rPh>
    <rPh sb="167" eb="168">
      <t>サイ</t>
    </rPh>
    <rPh sb="168" eb="170">
      <t>ザンダカ</t>
    </rPh>
    <rPh sb="170" eb="171">
      <t>タイ</t>
    </rPh>
    <rPh sb="171" eb="173">
      <t>ジギョウ</t>
    </rPh>
    <rPh sb="173" eb="175">
      <t>キボ</t>
    </rPh>
    <rPh sb="175" eb="177">
      <t>ヒリツ</t>
    </rPh>
    <rPh sb="178" eb="180">
      <t>ルイジ</t>
    </rPh>
    <rPh sb="180" eb="182">
      <t>ダンタイ</t>
    </rPh>
    <rPh sb="182" eb="185">
      <t>ヘイキンチ</t>
    </rPh>
    <rPh sb="187" eb="188">
      <t>ヒク</t>
    </rPh>
    <rPh sb="192" eb="194">
      <t>キギョウ</t>
    </rPh>
    <rPh sb="194" eb="195">
      <t>サイ</t>
    </rPh>
    <rPh sb="195" eb="197">
      <t>ショウカン</t>
    </rPh>
    <rPh sb="198" eb="200">
      <t>ケイエイ</t>
    </rPh>
    <rPh sb="201" eb="203">
      <t>アッパク</t>
    </rPh>
    <rPh sb="212" eb="215">
      <t>ケイカクテキ</t>
    </rPh>
    <rPh sb="216" eb="218">
      <t>シセツ</t>
    </rPh>
    <rPh sb="219" eb="221">
      <t>コウシン</t>
    </rPh>
    <rPh sb="222" eb="223">
      <t>オコナ</t>
    </rPh>
    <rPh sb="224" eb="226">
      <t>キギョウ</t>
    </rPh>
    <rPh sb="226" eb="227">
      <t>サイ</t>
    </rPh>
    <rPh sb="227" eb="229">
      <t>ザンダカ</t>
    </rPh>
    <rPh sb="230" eb="232">
      <t>ゲンショウ</t>
    </rPh>
    <rPh sb="233" eb="234">
      <t>ツト</t>
    </rPh>
    <phoneticPr fontId="4"/>
  </si>
  <si>
    <t xml:space="preserve">  平成28年度に策定した下水道ストックマネジメント計画に基づき、施設の維持管理や長寿命化対策を実施しており、浄化センターの設備を中心に改築更新を行っていく。
　また、管路施設については、腐食の恐れの大きい箇所の点検を順次実施している。
　なお、管路施設の更新については、法定耐用年数では2030年代に本格定期な更新時期を迎えることとなる。</t>
    <rPh sb="33" eb="35">
      <t>シセツ</t>
    </rPh>
    <rPh sb="36" eb="38">
      <t>イジ</t>
    </rPh>
    <rPh sb="38" eb="40">
      <t>カンリ</t>
    </rPh>
    <rPh sb="41" eb="44">
      <t>チョウジュミョウ</t>
    </rPh>
    <rPh sb="44" eb="45">
      <t>カ</t>
    </rPh>
    <rPh sb="45" eb="47">
      <t>タイサク</t>
    </rPh>
    <rPh sb="48" eb="50">
      <t>ジッシ</t>
    </rPh>
    <rPh sb="55" eb="57">
      <t>ジョウカ</t>
    </rPh>
    <rPh sb="62" eb="64">
      <t>セツビ</t>
    </rPh>
    <rPh sb="65" eb="67">
      <t>チュウシン</t>
    </rPh>
    <rPh sb="68" eb="70">
      <t>カイチク</t>
    </rPh>
    <rPh sb="70" eb="72">
      <t>コウシン</t>
    </rPh>
    <rPh sb="73" eb="74">
      <t>オコナ</t>
    </rPh>
    <rPh sb="123" eb="125">
      <t>カンロ</t>
    </rPh>
    <rPh sb="125" eb="127">
      <t>シセツ</t>
    </rPh>
    <rPh sb="128" eb="130">
      <t>コウシン</t>
    </rPh>
    <rPh sb="136" eb="138">
      <t>ホウテイ</t>
    </rPh>
    <rPh sb="138" eb="140">
      <t>タイヨウ</t>
    </rPh>
    <rPh sb="140" eb="142">
      <t>ネンスウ</t>
    </rPh>
    <rPh sb="148" eb="149">
      <t>ネン</t>
    </rPh>
    <rPh sb="149" eb="150">
      <t>ダイ</t>
    </rPh>
    <rPh sb="151" eb="153">
      <t>ホンカク</t>
    </rPh>
    <rPh sb="153" eb="155">
      <t>テイキ</t>
    </rPh>
    <rPh sb="156" eb="158">
      <t>コウシン</t>
    </rPh>
    <rPh sb="158" eb="160">
      <t>ジキ</t>
    </rPh>
    <rPh sb="161" eb="162">
      <t>ムカ</t>
    </rPh>
    <phoneticPr fontId="4"/>
  </si>
  <si>
    <t>　令和2年度で管渠整備事業を完了する予定で、その後は処理施設の更新や管路施設の維持管理が事業と中心となっていくが、人口減少に伴い大幅な使用料の増加は望めないこととから、財源確保が事業経営における重要な課題となってくる。
　施設の更新や修繕においては、ストックマネジメント計画に基づき実施し、国の交付金を活用しながらより効率的な施設の管理に努めていく。
　また、公営企業会計によるより詳細な経営分析を行い、使用料収入に確保のために水洗化支援制度の周知等による普及促進を図り、経営の改善を目指していく。</t>
    <rPh sb="1" eb="3">
      <t>レイワ</t>
    </rPh>
    <rPh sb="24" eb="25">
      <t>ゴ</t>
    </rPh>
    <rPh sb="26" eb="28">
      <t>ショリ</t>
    </rPh>
    <rPh sb="28" eb="30">
      <t>シセツ</t>
    </rPh>
    <rPh sb="31" eb="33">
      <t>コウシン</t>
    </rPh>
    <rPh sb="34" eb="36">
      <t>カンロ</t>
    </rPh>
    <rPh sb="36" eb="38">
      <t>シセツ</t>
    </rPh>
    <rPh sb="39" eb="41">
      <t>イジ</t>
    </rPh>
    <rPh sb="41" eb="43">
      <t>カンリ</t>
    </rPh>
    <rPh sb="44" eb="46">
      <t>ジギョウ</t>
    </rPh>
    <rPh sb="47" eb="49">
      <t>チュウシン</t>
    </rPh>
    <rPh sb="57" eb="59">
      <t>ジンコウ</t>
    </rPh>
    <rPh sb="59" eb="61">
      <t>ゲンショウ</t>
    </rPh>
    <rPh sb="62" eb="63">
      <t>トモナ</t>
    </rPh>
    <rPh sb="84" eb="86">
      <t>ザイゲン</t>
    </rPh>
    <rPh sb="86" eb="88">
      <t>カクホ</t>
    </rPh>
    <rPh sb="89" eb="91">
      <t>ジギョウ</t>
    </rPh>
    <rPh sb="91" eb="93">
      <t>ケイエイ</t>
    </rPh>
    <rPh sb="97" eb="99">
      <t>ジュウヨウ</t>
    </rPh>
    <rPh sb="100" eb="102">
      <t>カダイ</t>
    </rPh>
    <rPh sb="111" eb="113">
      <t>シセツ</t>
    </rPh>
    <rPh sb="114" eb="116">
      <t>コウシン</t>
    </rPh>
    <rPh sb="117" eb="119">
      <t>シュウゼン</t>
    </rPh>
    <rPh sb="135" eb="137">
      <t>ケイカク</t>
    </rPh>
    <rPh sb="138" eb="139">
      <t>モト</t>
    </rPh>
    <rPh sb="141" eb="143">
      <t>ジッシ</t>
    </rPh>
    <rPh sb="145" eb="146">
      <t>クニ</t>
    </rPh>
    <rPh sb="147" eb="150">
      <t>コウフキン</t>
    </rPh>
    <rPh sb="151" eb="153">
      <t>カツヨウ</t>
    </rPh>
    <rPh sb="159" eb="162">
      <t>コウリツテキ</t>
    </rPh>
    <rPh sb="163" eb="165">
      <t>シセツ</t>
    </rPh>
    <rPh sb="166" eb="168">
      <t>カンリ</t>
    </rPh>
    <rPh sb="169" eb="170">
      <t>ツト</t>
    </rPh>
    <rPh sb="191" eb="193">
      <t>ショウサイ</t>
    </rPh>
    <rPh sb="202" eb="205">
      <t>シヨウリョウ</t>
    </rPh>
    <rPh sb="205" eb="207">
      <t>シュウニュウ</t>
    </rPh>
    <rPh sb="208" eb="210">
      <t>カクホ</t>
    </rPh>
    <rPh sb="224" eb="225">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</si>
</sst>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530-4CC8-8E57-736F1C32EB4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0.01</c:v>
                </c:pt>
                <c:pt idx="3">
                  <c:v>0.11</c:v>
                </c:pt>
                <c:pt idx="4">
                  <c:v>0.09</c:v>
                </c:pt>
              </c:numCache>
            </c:numRef>
          </c:val>
          <c:smooth val="0"/>
          <c:extLst>
            <c:ext xmlns:c16="http://schemas.microsoft.com/office/drawing/2014/chart" uri="{C3380CC4-5D6E-409C-BE32-E72D297353CC}">
              <c16:uniqueId val="{00000001-0530-4CC8-8E57-736F1C32EB4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40.69</c:v>
                </c:pt>
                <c:pt idx="3">
                  <c:v>43.4</c:v>
                </c:pt>
                <c:pt idx="4">
                  <c:v>42.23</c:v>
                </c:pt>
              </c:numCache>
            </c:numRef>
          </c:val>
          <c:extLst>
            <c:ext xmlns:c16="http://schemas.microsoft.com/office/drawing/2014/chart" uri="{C3380CC4-5D6E-409C-BE32-E72D297353CC}">
              <c16:uniqueId val="{00000000-5CB6-45AC-9B67-6F67FB57402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61.03</c:v>
                </c:pt>
                <c:pt idx="3">
                  <c:v>59.55</c:v>
                </c:pt>
                <c:pt idx="4">
                  <c:v>59.19</c:v>
                </c:pt>
              </c:numCache>
            </c:numRef>
          </c:val>
          <c:smooth val="0"/>
          <c:extLst>
            <c:ext xmlns:c16="http://schemas.microsoft.com/office/drawing/2014/chart" uri="{C3380CC4-5D6E-409C-BE32-E72D297353CC}">
              <c16:uniqueId val="{00000001-5CB6-45AC-9B67-6F67FB57402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83.56</c:v>
                </c:pt>
                <c:pt idx="3">
                  <c:v>84.44</c:v>
                </c:pt>
                <c:pt idx="4">
                  <c:v>85.3</c:v>
                </c:pt>
              </c:numCache>
            </c:numRef>
          </c:val>
          <c:extLst>
            <c:ext xmlns:c16="http://schemas.microsoft.com/office/drawing/2014/chart" uri="{C3380CC4-5D6E-409C-BE32-E72D297353CC}">
              <c16:uniqueId val="{00000000-AAA4-4158-927A-6057C1F97C0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86.83</c:v>
                </c:pt>
                <c:pt idx="3">
                  <c:v>87.14</c:v>
                </c:pt>
                <c:pt idx="4">
                  <c:v>86.66</c:v>
                </c:pt>
              </c:numCache>
            </c:numRef>
          </c:val>
          <c:smooth val="0"/>
          <c:extLst>
            <c:ext xmlns:c16="http://schemas.microsoft.com/office/drawing/2014/chart" uri="{C3380CC4-5D6E-409C-BE32-E72D297353CC}">
              <c16:uniqueId val="{00000001-AAA4-4158-927A-6057C1F97C0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101.22</c:v>
                </c:pt>
                <c:pt idx="3">
                  <c:v>104.76</c:v>
                </c:pt>
                <c:pt idx="4">
                  <c:v>101.81</c:v>
                </c:pt>
              </c:numCache>
            </c:numRef>
          </c:val>
          <c:extLst>
            <c:ext xmlns:c16="http://schemas.microsoft.com/office/drawing/2014/chart" uri="{C3380CC4-5D6E-409C-BE32-E72D297353CC}">
              <c16:uniqueId val="{00000000-F86B-4040-A0BE-7A9DF4D7A3A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105.73</c:v>
                </c:pt>
                <c:pt idx="3">
                  <c:v>108.38</c:v>
                </c:pt>
                <c:pt idx="4">
                  <c:v>108.43</c:v>
                </c:pt>
              </c:numCache>
            </c:numRef>
          </c:val>
          <c:smooth val="0"/>
          <c:extLst>
            <c:ext xmlns:c16="http://schemas.microsoft.com/office/drawing/2014/chart" uri="{C3380CC4-5D6E-409C-BE32-E72D297353CC}">
              <c16:uniqueId val="{00000001-F86B-4040-A0BE-7A9DF4D7A3A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2.77</c:v>
                </c:pt>
                <c:pt idx="3">
                  <c:v>5.83</c:v>
                </c:pt>
                <c:pt idx="4">
                  <c:v>8.43</c:v>
                </c:pt>
              </c:numCache>
            </c:numRef>
          </c:val>
          <c:extLst>
            <c:ext xmlns:c16="http://schemas.microsoft.com/office/drawing/2014/chart" uri="{C3380CC4-5D6E-409C-BE32-E72D297353CC}">
              <c16:uniqueId val="{00000000-776B-487E-98BD-1FB4C07BE10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14.26</c:v>
                </c:pt>
                <c:pt idx="3">
                  <c:v>15.21</c:v>
                </c:pt>
                <c:pt idx="4">
                  <c:v>17.350000000000001</c:v>
                </c:pt>
              </c:numCache>
            </c:numRef>
          </c:val>
          <c:smooth val="0"/>
          <c:extLst>
            <c:ext xmlns:c16="http://schemas.microsoft.com/office/drawing/2014/chart" uri="{C3380CC4-5D6E-409C-BE32-E72D297353CC}">
              <c16:uniqueId val="{00000001-776B-487E-98BD-1FB4C07BE10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2C4-4F83-8A6C-78E658BEC9C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0.01</c:v>
                </c:pt>
              </c:numCache>
            </c:numRef>
          </c:val>
          <c:smooth val="0"/>
          <c:extLst>
            <c:ext xmlns:c16="http://schemas.microsoft.com/office/drawing/2014/chart" uri="{C3380CC4-5D6E-409C-BE32-E72D297353CC}">
              <c16:uniqueId val="{00000001-92C4-4F83-8A6C-78E658BEC9C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446-4282-ACB8-C3934CA505D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14.68</c:v>
                </c:pt>
                <c:pt idx="3">
                  <c:v>12.78</c:v>
                </c:pt>
                <c:pt idx="4">
                  <c:v>12.89</c:v>
                </c:pt>
              </c:numCache>
            </c:numRef>
          </c:val>
          <c:smooth val="0"/>
          <c:extLst>
            <c:ext xmlns:c16="http://schemas.microsoft.com/office/drawing/2014/chart" uri="{C3380CC4-5D6E-409C-BE32-E72D297353CC}">
              <c16:uniqueId val="{00000001-5446-4282-ACB8-C3934CA505D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16.45</c:v>
                </c:pt>
                <c:pt idx="3">
                  <c:v>32.270000000000003</c:v>
                </c:pt>
                <c:pt idx="4">
                  <c:v>38.29</c:v>
                </c:pt>
              </c:numCache>
            </c:numRef>
          </c:val>
          <c:extLst>
            <c:ext xmlns:c16="http://schemas.microsoft.com/office/drawing/2014/chart" uri="{C3380CC4-5D6E-409C-BE32-E72D297353CC}">
              <c16:uniqueId val="{00000000-2B44-4D38-B2E5-0E2571EEACC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50.78</c:v>
                </c:pt>
                <c:pt idx="3">
                  <c:v>57.48</c:v>
                </c:pt>
                <c:pt idx="4">
                  <c:v>54.32</c:v>
                </c:pt>
              </c:numCache>
            </c:numRef>
          </c:val>
          <c:smooth val="0"/>
          <c:extLst>
            <c:ext xmlns:c16="http://schemas.microsoft.com/office/drawing/2014/chart" uri="{C3380CC4-5D6E-409C-BE32-E72D297353CC}">
              <c16:uniqueId val="{00000001-2B44-4D38-B2E5-0E2571EEACC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1674.59</c:v>
                </c:pt>
                <c:pt idx="3">
                  <c:v>1510.73</c:v>
                </c:pt>
                <c:pt idx="4">
                  <c:v>740.45</c:v>
                </c:pt>
              </c:numCache>
            </c:numRef>
          </c:val>
          <c:extLst>
            <c:ext xmlns:c16="http://schemas.microsoft.com/office/drawing/2014/chart" uri="{C3380CC4-5D6E-409C-BE32-E72D297353CC}">
              <c16:uniqueId val="{00000000-F858-4E26-90EF-87556F40CFA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1053.93</c:v>
                </c:pt>
                <c:pt idx="3">
                  <c:v>1046.25</c:v>
                </c:pt>
                <c:pt idx="4">
                  <c:v>1000.94</c:v>
                </c:pt>
              </c:numCache>
            </c:numRef>
          </c:val>
          <c:smooth val="0"/>
          <c:extLst>
            <c:ext xmlns:c16="http://schemas.microsoft.com/office/drawing/2014/chart" uri="{C3380CC4-5D6E-409C-BE32-E72D297353CC}">
              <c16:uniqueId val="{00000001-F858-4E26-90EF-87556F40CFA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103.21</c:v>
                </c:pt>
                <c:pt idx="3">
                  <c:v>109.48</c:v>
                </c:pt>
                <c:pt idx="4">
                  <c:v>106.9</c:v>
                </c:pt>
              </c:numCache>
            </c:numRef>
          </c:val>
          <c:extLst>
            <c:ext xmlns:c16="http://schemas.microsoft.com/office/drawing/2014/chart" uri="{C3380CC4-5D6E-409C-BE32-E72D297353CC}">
              <c16:uniqueId val="{00000000-2062-44CA-9F3E-0F20FD2379E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85.23</c:v>
                </c:pt>
                <c:pt idx="3">
                  <c:v>88.37</c:v>
                </c:pt>
                <c:pt idx="4">
                  <c:v>93.77</c:v>
                </c:pt>
              </c:numCache>
            </c:numRef>
          </c:val>
          <c:smooth val="0"/>
          <c:extLst>
            <c:ext xmlns:c16="http://schemas.microsoft.com/office/drawing/2014/chart" uri="{C3380CC4-5D6E-409C-BE32-E72D297353CC}">
              <c16:uniqueId val="{00000001-2062-44CA-9F3E-0F20FD2379E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145.1</c:v>
                </c:pt>
                <c:pt idx="3">
                  <c:v>136.41999999999999</c:v>
                </c:pt>
                <c:pt idx="4">
                  <c:v>139.97999999999999</c:v>
                </c:pt>
              </c:numCache>
            </c:numRef>
          </c:val>
          <c:extLst>
            <c:ext xmlns:c16="http://schemas.microsoft.com/office/drawing/2014/chart" uri="{C3380CC4-5D6E-409C-BE32-E72D297353CC}">
              <c16:uniqueId val="{00000000-E723-4612-B2A3-1D9C87488D8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185.7</c:v>
                </c:pt>
                <c:pt idx="3">
                  <c:v>178.11</c:v>
                </c:pt>
                <c:pt idx="4">
                  <c:v>165.57</c:v>
                </c:pt>
              </c:numCache>
            </c:numRef>
          </c:val>
          <c:smooth val="0"/>
          <c:extLst>
            <c:ext xmlns:c16="http://schemas.microsoft.com/office/drawing/2014/chart" uri="{C3380CC4-5D6E-409C-BE32-E72D297353CC}">
              <c16:uniqueId val="{00000001-E723-4612-B2A3-1D9C87488D8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P8" sqref="P8:V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岩手県　花巻市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Bd2</v>
      </c>
      <c r="X8" s="77"/>
      <c r="Y8" s="77"/>
      <c r="Z8" s="77"/>
      <c r="AA8" s="77"/>
      <c r="AB8" s="77"/>
      <c r="AC8" s="77"/>
      <c r="AD8" s="78" t="str">
        <f>データ!$M$6</f>
        <v>非設置</v>
      </c>
      <c r="AE8" s="78"/>
      <c r="AF8" s="78"/>
      <c r="AG8" s="78"/>
      <c r="AH8" s="78"/>
      <c r="AI8" s="78"/>
      <c r="AJ8" s="78"/>
      <c r="AK8" s="3"/>
      <c r="AL8" s="74">
        <f>データ!S6</f>
        <v>96000</v>
      </c>
      <c r="AM8" s="74"/>
      <c r="AN8" s="74"/>
      <c r="AO8" s="74"/>
      <c r="AP8" s="74"/>
      <c r="AQ8" s="74"/>
      <c r="AR8" s="74"/>
      <c r="AS8" s="74"/>
      <c r="AT8" s="73">
        <f>データ!T6</f>
        <v>908.39</v>
      </c>
      <c r="AU8" s="73"/>
      <c r="AV8" s="73"/>
      <c r="AW8" s="73"/>
      <c r="AX8" s="73"/>
      <c r="AY8" s="73"/>
      <c r="AZ8" s="73"/>
      <c r="BA8" s="73"/>
      <c r="BB8" s="73">
        <f>データ!U6</f>
        <v>105.68</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f>データ!O6</f>
        <v>35.299999999999997</v>
      </c>
      <c r="J10" s="73"/>
      <c r="K10" s="73"/>
      <c r="L10" s="73"/>
      <c r="M10" s="73"/>
      <c r="N10" s="73"/>
      <c r="O10" s="73"/>
      <c r="P10" s="73">
        <f>データ!P6</f>
        <v>60.22</v>
      </c>
      <c r="Q10" s="73"/>
      <c r="R10" s="73"/>
      <c r="S10" s="73"/>
      <c r="T10" s="73"/>
      <c r="U10" s="73"/>
      <c r="V10" s="73"/>
      <c r="W10" s="73">
        <f>データ!Q6</f>
        <v>92.94</v>
      </c>
      <c r="X10" s="73"/>
      <c r="Y10" s="73"/>
      <c r="Z10" s="73"/>
      <c r="AA10" s="73"/>
      <c r="AB10" s="73"/>
      <c r="AC10" s="73"/>
      <c r="AD10" s="74">
        <f>データ!R6</f>
        <v>2808</v>
      </c>
      <c r="AE10" s="74"/>
      <c r="AF10" s="74"/>
      <c r="AG10" s="74"/>
      <c r="AH10" s="74"/>
      <c r="AI10" s="74"/>
      <c r="AJ10" s="74"/>
      <c r="AK10" s="2"/>
      <c r="AL10" s="74">
        <f>データ!V6</f>
        <v>57506</v>
      </c>
      <c r="AM10" s="74"/>
      <c r="AN10" s="74"/>
      <c r="AO10" s="74"/>
      <c r="AP10" s="74"/>
      <c r="AQ10" s="74"/>
      <c r="AR10" s="74"/>
      <c r="AS10" s="74"/>
      <c r="AT10" s="73">
        <f>データ!W6</f>
        <v>23.73</v>
      </c>
      <c r="AU10" s="73"/>
      <c r="AV10" s="73"/>
      <c r="AW10" s="73"/>
      <c r="AX10" s="73"/>
      <c r="AY10" s="73"/>
      <c r="AZ10" s="73"/>
      <c r="BA10" s="73"/>
      <c r="BB10" s="73">
        <f>データ!X6</f>
        <v>2423.35</v>
      </c>
      <c r="BC10" s="73"/>
      <c r="BD10" s="73"/>
      <c r="BE10" s="73"/>
      <c r="BF10" s="73"/>
      <c r="BG10" s="73"/>
      <c r="BH10" s="73"/>
      <c r="BI10" s="73"/>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108</v>
      </c>
      <c r="BM16" s="58"/>
      <c r="BN16" s="58"/>
      <c r="BO16" s="58"/>
      <c r="BP16" s="58"/>
      <c r="BQ16" s="58"/>
      <c r="BR16" s="58"/>
      <c r="BS16" s="58"/>
      <c r="BT16" s="58"/>
      <c r="BU16" s="58"/>
      <c r="BV16" s="58"/>
      <c r="BW16" s="58"/>
      <c r="BX16" s="58"/>
      <c r="BY16" s="58"/>
      <c r="BZ16" s="5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7"/>
      <c r="BM34" s="58"/>
      <c r="BN34" s="58"/>
      <c r="BO34" s="58"/>
      <c r="BP34" s="58"/>
      <c r="BQ34" s="58"/>
      <c r="BR34" s="58"/>
      <c r="BS34" s="58"/>
      <c r="BT34" s="58"/>
      <c r="BU34" s="58"/>
      <c r="BV34" s="58"/>
      <c r="BW34" s="58"/>
      <c r="BX34" s="58"/>
      <c r="BY34" s="58"/>
      <c r="BZ34" s="5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7"/>
      <c r="BM35" s="58"/>
      <c r="BN35" s="58"/>
      <c r="BO35" s="58"/>
      <c r="BP35" s="58"/>
      <c r="BQ35" s="58"/>
      <c r="BR35" s="58"/>
      <c r="BS35" s="58"/>
      <c r="BT35" s="58"/>
      <c r="BU35" s="58"/>
      <c r="BV35" s="58"/>
      <c r="BW35" s="58"/>
      <c r="BX35" s="58"/>
      <c r="BY35" s="58"/>
      <c r="BZ35" s="5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kl+f1HCdOyDXMDSu20KwseI3aAKB0m1hZKlWpPG8C6rtnIBOO9lx5aWuaHxBk3WuZsmZa8RNNGmJ+1ruA+cTuQ==" saltValue="dBXQdcY6vQy247sbQd44K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32051</v>
      </c>
      <c r="D6" s="33">
        <f t="shared" si="3"/>
        <v>46</v>
      </c>
      <c r="E6" s="33">
        <f t="shared" si="3"/>
        <v>17</v>
      </c>
      <c r="F6" s="33">
        <f t="shared" si="3"/>
        <v>1</v>
      </c>
      <c r="G6" s="33">
        <f t="shared" si="3"/>
        <v>0</v>
      </c>
      <c r="H6" s="33" t="str">
        <f t="shared" si="3"/>
        <v>岩手県　花巻市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35.299999999999997</v>
      </c>
      <c r="P6" s="34">
        <f t="shared" si="3"/>
        <v>60.22</v>
      </c>
      <c r="Q6" s="34">
        <f t="shared" si="3"/>
        <v>92.94</v>
      </c>
      <c r="R6" s="34">
        <f t="shared" si="3"/>
        <v>2808</v>
      </c>
      <c r="S6" s="34">
        <f t="shared" si="3"/>
        <v>96000</v>
      </c>
      <c r="T6" s="34">
        <f t="shared" si="3"/>
        <v>908.39</v>
      </c>
      <c r="U6" s="34">
        <f t="shared" si="3"/>
        <v>105.68</v>
      </c>
      <c r="V6" s="34">
        <f t="shared" si="3"/>
        <v>57506</v>
      </c>
      <c r="W6" s="34">
        <f t="shared" si="3"/>
        <v>23.73</v>
      </c>
      <c r="X6" s="34">
        <f t="shared" si="3"/>
        <v>2423.35</v>
      </c>
      <c r="Y6" s="35" t="str">
        <f>IF(Y7="",NA(),Y7)</f>
        <v>-</v>
      </c>
      <c r="Z6" s="35" t="str">
        <f t="shared" ref="Z6:AH6" si="4">IF(Z7="",NA(),Z7)</f>
        <v>-</v>
      </c>
      <c r="AA6" s="35">
        <f t="shared" si="4"/>
        <v>101.22</v>
      </c>
      <c r="AB6" s="35">
        <f t="shared" si="4"/>
        <v>104.76</v>
      </c>
      <c r="AC6" s="35">
        <f t="shared" si="4"/>
        <v>101.81</v>
      </c>
      <c r="AD6" s="35" t="str">
        <f t="shared" si="4"/>
        <v>-</v>
      </c>
      <c r="AE6" s="35" t="str">
        <f t="shared" si="4"/>
        <v>-</v>
      </c>
      <c r="AF6" s="35">
        <f t="shared" si="4"/>
        <v>105.73</v>
      </c>
      <c r="AG6" s="35">
        <f t="shared" si="4"/>
        <v>108.38</v>
      </c>
      <c r="AH6" s="35">
        <f t="shared" si="4"/>
        <v>108.43</v>
      </c>
      <c r="AI6" s="34" t="str">
        <f>IF(AI7="","",IF(AI7="-","【-】","【"&amp;SUBSTITUTE(TEXT(AI7,"#,##0.00"),"-","△")&amp;"】"))</f>
        <v>【108.69】</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14.68</v>
      </c>
      <c r="AR6" s="35">
        <f t="shared" si="5"/>
        <v>12.78</v>
      </c>
      <c r="AS6" s="35">
        <f t="shared" si="5"/>
        <v>12.89</v>
      </c>
      <c r="AT6" s="34" t="str">
        <f>IF(AT7="","",IF(AT7="-","【-】","【"&amp;SUBSTITUTE(TEXT(AT7,"#,##0.00"),"-","△")&amp;"】"))</f>
        <v>【3.28】</v>
      </c>
      <c r="AU6" s="35" t="str">
        <f>IF(AU7="",NA(),AU7)</f>
        <v>-</v>
      </c>
      <c r="AV6" s="35" t="str">
        <f t="shared" ref="AV6:BD6" si="6">IF(AV7="",NA(),AV7)</f>
        <v>-</v>
      </c>
      <c r="AW6" s="35">
        <f t="shared" si="6"/>
        <v>16.45</v>
      </c>
      <c r="AX6" s="35">
        <f t="shared" si="6"/>
        <v>32.270000000000003</v>
      </c>
      <c r="AY6" s="35">
        <f t="shared" si="6"/>
        <v>38.29</v>
      </c>
      <c r="AZ6" s="35" t="str">
        <f t="shared" si="6"/>
        <v>-</v>
      </c>
      <c r="BA6" s="35" t="str">
        <f t="shared" si="6"/>
        <v>-</v>
      </c>
      <c r="BB6" s="35">
        <f t="shared" si="6"/>
        <v>50.78</v>
      </c>
      <c r="BC6" s="35">
        <f t="shared" si="6"/>
        <v>57.48</v>
      </c>
      <c r="BD6" s="35">
        <f t="shared" si="6"/>
        <v>54.32</v>
      </c>
      <c r="BE6" s="34" t="str">
        <f>IF(BE7="","",IF(BE7="-","【-】","【"&amp;SUBSTITUTE(TEXT(BE7,"#,##0.00"),"-","△")&amp;"】"))</f>
        <v>【69.49】</v>
      </c>
      <c r="BF6" s="35" t="str">
        <f>IF(BF7="",NA(),BF7)</f>
        <v>-</v>
      </c>
      <c r="BG6" s="35" t="str">
        <f t="shared" ref="BG6:BO6" si="7">IF(BG7="",NA(),BG7)</f>
        <v>-</v>
      </c>
      <c r="BH6" s="35">
        <f t="shared" si="7"/>
        <v>1674.59</v>
      </c>
      <c r="BI6" s="35">
        <f t="shared" si="7"/>
        <v>1510.73</v>
      </c>
      <c r="BJ6" s="35">
        <f t="shared" si="7"/>
        <v>740.45</v>
      </c>
      <c r="BK6" s="35" t="str">
        <f t="shared" si="7"/>
        <v>-</v>
      </c>
      <c r="BL6" s="35" t="str">
        <f t="shared" si="7"/>
        <v>-</v>
      </c>
      <c r="BM6" s="35">
        <f t="shared" si="7"/>
        <v>1053.93</v>
      </c>
      <c r="BN6" s="35">
        <f t="shared" si="7"/>
        <v>1046.25</v>
      </c>
      <c r="BO6" s="35">
        <f t="shared" si="7"/>
        <v>1000.94</v>
      </c>
      <c r="BP6" s="34" t="str">
        <f>IF(BP7="","",IF(BP7="-","【-】","【"&amp;SUBSTITUTE(TEXT(BP7,"#,##0.00"),"-","△")&amp;"】"))</f>
        <v>【682.78】</v>
      </c>
      <c r="BQ6" s="35" t="str">
        <f>IF(BQ7="",NA(),BQ7)</f>
        <v>-</v>
      </c>
      <c r="BR6" s="35" t="str">
        <f t="shared" ref="BR6:BZ6" si="8">IF(BR7="",NA(),BR7)</f>
        <v>-</v>
      </c>
      <c r="BS6" s="35">
        <f t="shared" si="8"/>
        <v>103.21</v>
      </c>
      <c r="BT6" s="35">
        <f t="shared" si="8"/>
        <v>109.48</v>
      </c>
      <c r="BU6" s="35">
        <f t="shared" si="8"/>
        <v>106.9</v>
      </c>
      <c r="BV6" s="35" t="str">
        <f t="shared" si="8"/>
        <v>-</v>
      </c>
      <c r="BW6" s="35" t="str">
        <f t="shared" si="8"/>
        <v>-</v>
      </c>
      <c r="BX6" s="35">
        <f t="shared" si="8"/>
        <v>85.23</v>
      </c>
      <c r="BY6" s="35">
        <f t="shared" si="8"/>
        <v>88.37</v>
      </c>
      <c r="BZ6" s="35">
        <f t="shared" si="8"/>
        <v>93.77</v>
      </c>
      <c r="CA6" s="34" t="str">
        <f>IF(CA7="","",IF(CA7="-","【-】","【"&amp;SUBSTITUTE(TEXT(CA7,"#,##0.00"),"-","△")&amp;"】"))</f>
        <v>【100.91】</v>
      </c>
      <c r="CB6" s="35" t="str">
        <f>IF(CB7="",NA(),CB7)</f>
        <v>-</v>
      </c>
      <c r="CC6" s="35" t="str">
        <f t="shared" ref="CC6:CK6" si="9">IF(CC7="",NA(),CC7)</f>
        <v>-</v>
      </c>
      <c r="CD6" s="35">
        <f t="shared" si="9"/>
        <v>145.1</v>
      </c>
      <c r="CE6" s="35">
        <f t="shared" si="9"/>
        <v>136.41999999999999</v>
      </c>
      <c r="CF6" s="35">
        <f t="shared" si="9"/>
        <v>139.97999999999999</v>
      </c>
      <c r="CG6" s="35" t="str">
        <f t="shared" si="9"/>
        <v>-</v>
      </c>
      <c r="CH6" s="35" t="str">
        <f t="shared" si="9"/>
        <v>-</v>
      </c>
      <c r="CI6" s="35">
        <f t="shared" si="9"/>
        <v>185.7</v>
      </c>
      <c r="CJ6" s="35">
        <f t="shared" si="9"/>
        <v>178.11</v>
      </c>
      <c r="CK6" s="35">
        <f t="shared" si="9"/>
        <v>165.57</v>
      </c>
      <c r="CL6" s="34" t="str">
        <f>IF(CL7="","",IF(CL7="-","【-】","【"&amp;SUBSTITUTE(TEXT(CL7,"#,##0.00"),"-","△")&amp;"】"))</f>
        <v>【136.86】</v>
      </c>
      <c r="CM6" s="35" t="str">
        <f>IF(CM7="",NA(),CM7)</f>
        <v>-</v>
      </c>
      <c r="CN6" s="35" t="str">
        <f t="shared" ref="CN6:CV6" si="10">IF(CN7="",NA(),CN7)</f>
        <v>-</v>
      </c>
      <c r="CO6" s="35">
        <f t="shared" si="10"/>
        <v>40.69</v>
      </c>
      <c r="CP6" s="35">
        <f t="shared" si="10"/>
        <v>43.4</v>
      </c>
      <c r="CQ6" s="35">
        <f t="shared" si="10"/>
        <v>42.23</v>
      </c>
      <c r="CR6" s="35" t="str">
        <f t="shared" si="10"/>
        <v>-</v>
      </c>
      <c r="CS6" s="35" t="str">
        <f t="shared" si="10"/>
        <v>-</v>
      </c>
      <c r="CT6" s="35">
        <f t="shared" si="10"/>
        <v>61.03</v>
      </c>
      <c r="CU6" s="35">
        <f t="shared" si="10"/>
        <v>59.55</v>
      </c>
      <c r="CV6" s="35">
        <f t="shared" si="10"/>
        <v>59.19</v>
      </c>
      <c r="CW6" s="34" t="str">
        <f>IF(CW7="","",IF(CW7="-","【-】","【"&amp;SUBSTITUTE(TEXT(CW7,"#,##0.00"),"-","△")&amp;"】"))</f>
        <v>【58.98】</v>
      </c>
      <c r="CX6" s="35" t="str">
        <f>IF(CX7="",NA(),CX7)</f>
        <v>-</v>
      </c>
      <c r="CY6" s="35" t="str">
        <f t="shared" ref="CY6:DG6" si="11">IF(CY7="",NA(),CY7)</f>
        <v>-</v>
      </c>
      <c r="CZ6" s="35">
        <f t="shared" si="11"/>
        <v>83.56</v>
      </c>
      <c r="DA6" s="35">
        <f t="shared" si="11"/>
        <v>84.44</v>
      </c>
      <c r="DB6" s="35">
        <f t="shared" si="11"/>
        <v>85.3</v>
      </c>
      <c r="DC6" s="35" t="str">
        <f t="shared" si="11"/>
        <v>-</v>
      </c>
      <c r="DD6" s="35" t="str">
        <f t="shared" si="11"/>
        <v>-</v>
      </c>
      <c r="DE6" s="35">
        <f t="shared" si="11"/>
        <v>86.83</v>
      </c>
      <c r="DF6" s="35">
        <f t="shared" si="11"/>
        <v>87.14</v>
      </c>
      <c r="DG6" s="35">
        <f t="shared" si="11"/>
        <v>86.66</v>
      </c>
      <c r="DH6" s="34" t="str">
        <f>IF(DH7="","",IF(DH7="-","【-】","【"&amp;SUBSTITUTE(TEXT(DH7,"#,##0.00"),"-","△")&amp;"】"))</f>
        <v>【95.20】</v>
      </c>
      <c r="DI6" s="35" t="str">
        <f>IF(DI7="",NA(),DI7)</f>
        <v>-</v>
      </c>
      <c r="DJ6" s="35" t="str">
        <f t="shared" ref="DJ6:DR6" si="12">IF(DJ7="",NA(),DJ7)</f>
        <v>-</v>
      </c>
      <c r="DK6" s="35">
        <f t="shared" si="12"/>
        <v>2.77</v>
      </c>
      <c r="DL6" s="35">
        <f t="shared" si="12"/>
        <v>5.83</v>
      </c>
      <c r="DM6" s="35">
        <f t="shared" si="12"/>
        <v>8.43</v>
      </c>
      <c r="DN6" s="35" t="str">
        <f t="shared" si="12"/>
        <v>-</v>
      </c>
      <c r="DO6" s="35" t="str">
        <f t="shared" si="12"/>
        <v>-</v>
      </c>
      <c r="DP6" s="35">
        <f t="shared" si="12"/>
        <v>14.26</v>
      </c>
      <c r="DQ6" s="35">
        <f t="shared" si="12"/>
        <v>15.21</v>
      </c>
      <c r="DR6" s="35">
        <f t="shared" si="12"/>
        <v>17.350000000000001</v>
      </c>
      <c r="DS6" s="34" t="str">
        <f>IF(DS7="","",IF(DS7="-","【-】","【"&amp;SUBSTITUTE(TEXT(DS7,"#,##0.00"),"-","△")&amp;"】"))</f>
        <v>【38.60】</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0.01</v>
      </c>
      <c r="EB6" s="35">
        <f t="shared" si="13"/>
        <v>0.01</v>
      </c>
      <c r="EC6" s="35">
        <f t="shared" si="13"/>
        <v>0.01</v>
      </c>
      <c r="ED6" s="34" t="str">
        <f>IF(ED7="","",IF(ED7="-","【-】","【"&amp;SUBSTITUTE(TEXT(ED7,"#,##0.00"),"-","△")&amp;"】"))</f>
        <v>【5.64】</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0.01</v>
      </c>
      <c r="EM6" s="35">
        <f t="shared" si="14"/>
        <v>0.11</v>
      </c>
      <c r="EN6" s="35">
        <f t="shared" si="14"/>
        <v>0.09</v>
      </c>
      <c r="EO6" s="34" t="str">
        <f>IF(EO7="","",IF(EO7="-","【-】","【"&amp;SUBSTITUTE(TEXT(EO7,"#,##0.00"),"-","△")&amp;"】"))</f>
        <v>【0.23】</v>
      </c>
    </row>
    <row r="7" spans="1:148" s="36" customFormat="1" x14ac:dyDescent="0.15">
      <c r="A7" s="28"/>
      <c r="B7" s="37">
        <v>2018</v>
      </c>
      <c r="C7" s="37">
        <v>32051</v>
      </c>
      <c r="D7" s="37">
        <v>46</v>
      </c>
      <c r="E7" s="37">
        <v>17</v>
      </c>
      <c r="F7" s="37">
        <v>1</v>
      </c>
      <c r="G7" s="37">
        <v>0</v>
      </c>
      <c r="H7" s="37" t="s">
        <v>96</v>
      </c>
      <c r="I7" s="37" t="s">
        <v>97</v>
      </c>
      <c r="J7" s="37" t="s">
        <v>98</v>
      </c>
      <c r="K7" s="37" t="s">
        <v>99</v>
      </c>
      <c r="L7" s="37" t="s">
        <v>100</v>
      </c>
      <c r="M7" s="37" t="s">
        <v>101</v>
      </c>
      <c r="N7" s="38" t="s">
        <v>102</v>
      </c>
      <c r="O7" s="38">
        <v>35.299999999999997</v>
      </c>
      <c r="P7" s="38">
        <v>60.22</v>
      </c>
      <c r="Q7" s="38">
        <v>92.94</v>
      </c>
      <c r="R7" s="38">
        <v>2808</v>
      </c>
      <c r="S7" s="38">
        <v>96000</v>
      </c>
      <c r="T7" s="38">
        <v>908.39</v>
      </c>
      <c r="U7" s="38">
        <v>105.68</v>
      </c>
      <c r="V7" s="38">
        <v>57506</v>
      </c>
      <c r="W7" s="38">
        <v>23.73</v>
      </c>
      <c r="X7" s="38">
        <v>2423.35</v>
      </c>
      <c r="Y7" s="38" t="s">
        <v>102</v>
      </c>
      <c r="Z7" s="38" t="s">
        <v>102</v>
      </c>
      <c r="AA7" s="38">
        <v>101.22</v>
      </c>
      <c r="AB7" s="38">
        <v>104.76</v>
      </c>
      <c r="AC7" s="38">
        <v>101.81</v>
      </c>
      <c r="AD7" s="38" t="s">
        <v>102</v>
      </c>
      <c r="AE7" s="38" t="s">
        <v>102</v>
      </c>
      <c r="AF7" s="38">
        <v>105.73</v>
      </c>
      <c r="AG7" s="38">
        <v>108.38</v>
      </c>
      <c r="AH7" s="38">
        <v>108.43</v>
      </c>
      <c r="AI7" s="38">
        <v>108.69</v>
      </c>
      <c r="AJ7" s="38" t="s">
        <v>102</v>
      </c>
      <c r="AK7" s="38" t="s">
        <v>102</v>
      </c>
      <c r="AL7" s="38">
        <v>0</v>
      </c>
      <c r="AM7" s="38">
        <v>0</v>
      </c>
      <c r="AN7" s="38">
        <v>0</v>
      </c>
      <c r="AO7" s="38" t="s">
        <v>102</v>
      </c>
      <c r="AP7" s="38" t="s">
        <v>102</v>
      </c>
      <c r="AQ7" s="38">
        <v>14.68</v>
      </c>
      <c r="AR7" s="38">
        <v>12.78</v>
      </c>
      <c r="AS7" s="38">
        <v>12.89</v>
      </c>
      <c r="AT7" s="38">
        <v>3.28</v>
      </c>
      <c r="AU7" s="38" t="s">
        <v>102</v>
      </c>
      <c r="AV7" s="38" t="s">
        <v>102</v>
      </c>
      <c r="AW7" s="38">
        <v>16.45</v>
      </c>
      <c r="AX7" s="38">
        <v>32.270000000000003</v>
      </c>
      <c r="AY7" s="38">
        <v>38.29</v>
      </c>
      <c r="AZ7" s="38" t="s">
        <v>102</v>
      </c>
      <c r="BA7" s="38" t="s">
        <v>102</v>
      </c>
      <c r="BB7" s="38">
        <v>50.78</v>
      </c>
      <c r="BC7" s="38">
        <v>57.48</v>
      </c>
      <c r="BD7" s="38">
        <v>54.32</v>
      </c>
      <c r="BE7" s="38">
        <v>69.489999999999995</v>
      </c>
      <c r="BF7" s="38" t="s">
        <v>102</v>
      </c>
      <c r="BG7" s="38" t="s">
        <v>102</v>
      </c>
      <c r="BH7" s="38">
        <v>1674.59</v>
      </c>
      <c r="BI7" s="38">
        <v>1510.73</v>
      </c>
      <c r="BJ7" s="38">
        <v>740.45</v>
      </c>
      <c r="BK7" s="38" t="s">
        <v>102</v>
      </c>
      <c r="BL7" s="38" t="s">
        <v>102</v>
      </c>
      <c r="BM7" s="38">
        <v>1053.93</v>
      </c>
      <c r="BN7" s="38">
        <v>1046.25</v>
      </c>
      <c r="BO7" s="38">
        <v>1000.94</v>
      </c>
      <c r="BP7" s="38">
        <v>682.78</v>
      </c>
      <c r="BQ7" s="38" t="s">
        <v>102</v>
      </c>
      <c r="BR7" s="38" t="s">
        <v>102</v>
      </c>
      <c r="BS7" s="38">
        <v>103.21</v>
      </c>
      <c r="BT7" s="38">
        <v>109.48</v>
      </c>
      <c r="BU7" s="38">
        <v>106.9</v>
      </c>
      <c r="BV7" s="38" t="s">
        <v>102</v>
      </c>
      <c r="BW7" s="38" t="s">
        <v>102</v>
      </c>
      <c r="BX7" s="38">
        <v>85.23</v>
      </c>
      <c r="BY7" s="38">
        <v>88.37</v>
      </c>
      <c r="BZ7" s="38">
        <v>93.77</v>
      </c>
      <c r="CA7" s="38">
        <v>100.91</v>
      </c>
      <c r="CB7" s="38" t="s">
        <v>102</v>
      </c>
      <c r="CC7" s="38" t="s">
        <v>102</v>
      </c>
      <c r="CD7" s="38">
        <v>145.1</v>
      </c>
      <c r="CE7" s="38">
        <v>136.41999999999999</v>
      </c>
      <c r="CF7" s="38">
        <v>139.97999999999999</v>
      </c>
      <c r="CG7" s="38" t="s">
        <v>102</v>
      </c>
      <c r="CH7" s="38" t="s">
        <v>102</v>
      </c>
      <c r="CI7" s="38">
        <v>185.7</v>
      </c>
      <c r="CJ7" s="38">
        <v>178.11</v>
      </c>
      <c r="CK7" s="38">
        <v>165.57</v>
      </c>
      <c r="CL7" s="38">
        <v>136.86000000000001</v>
      </c>
      <c r="CM7" s="38" t="s">
        <v>102</v>
      </c>
      <c r="CN7" s="38" t="s">
        <v>102</v>
      </c>
      <c r="CO7" s="38">
        <v>40.69</v>
      </c>
      <c r="CP7" s="38">
        <v>43.4</v>
      </c>
      <c r="CQ7" s="38">
        <v>42.23</v>
      </c>
      <c r="CR7" s="38" t="s">
        <v>102</v>
      </c>
      <c r="CS7" s="38" t="s">
        <v>102</v>
      </c>
      <c r="CT7" s="38">
        <v>61.03</v>
      </c>
      <c r="CU7" s="38">
        <v>59.55</v>
      </c>
      <c r="CV7" s="38">
        <v>59.19</v>
      </c>
      <c r="CW7" s="38">
        <v>58.98</v>
      </c>
      <c r="CX7" s="38" t="s">
        <v>102</v>
      </c>
      <c r="CY7" s="38" t="s">
        <v>102</v>
      </c>
      <c r="CZ7" s="38">
        <v>83.56</v>
      </c>
      <c r="DA7" s="38">
        <v>84.44</v>
      </c>
      <c r="DB7" s="38">
        <v>85.3</v>
      </c>
      <c r="DC7" s="38" t="s">
        <v>102</v>
      </c>
      <c r="DD7" s="38" t="s">
        <v>102</v>
      </c>
      <c r="DE7" s="38">
        <v>86.83</v>
      </c>
      <c r="DF7" s="38">
        <v>87.14</v>
      </c>
      <c r="DG7" s="38">
        <v>86.66</v>
      </c>
      <c r="DH7" s="38">
        <v>95.2</v>
      </c>
      <c r="DI7" s="38" t="s">
        <v>102</v>
      </c>
      <c r="DJ7" s="38" t="s">
        <v>102</v>
      </c>
      <c r="DK7" s="38">
        <v>2.77</v>
      </c>
      <c r="DL7" s="38">
        <v>5.83</v>
      </c>
      <c r="DM7" s="38">
        <v>8.43</v>
      </c>
      <c r="DN7" s="38" t="s">
        <v>102</v>
      </c>
      <c r="DO7" s="38" t="s">
        <v>102</v>
      </c>
      <c r="DP7" s="38">
        <v>14.26</v>
      </c>
      <c r="DQ7" s="38">
        <v>15.21</v>
      </c>
      <c r="DR7" s="38">
        <v>17.350000000000001</v>
      </c>
      <c r="DS7" s="38">
        <v>38.6</v>
      </c>
      <c r="DT7" s="38" t="s">
        <v>102</v>
      </c>
      <c r="DU7" s="38" t="s">
        <v>102</v>
      </c>
      <c r="DV7" s="38">
        <v>0</v>
      </c>
      <c r="DW7" s="38">
        <v>0</v>
      </c>
      <c r="DX7" s="38">
        <v>0</v>
      </c>
      <c r="DY7" s="38" t="s">
        <v>102</v>
      </c>
      <c r="DZ7" s="38" t="s">
        <v>102</v>
      </c>
      <c r="EA7" s="38">
        <v>0.01</v>
      </c>
      <c r="EB7" s="38">
        <v>0.01</v>
      </c>
      <c r="EC7" s="38">
        <v>0.01</v>
      </c>
      <c r="ED7" s="38">
        <v>5.64</v>
      </c>
      <c r="EE7" s="38" t="s">
        <v>102</v>
      </c>
      <c r="EF7" s="38" t="s">
        <v>102</v>
      </c>
      <c r="EG7" s="38">
        <v>0</v>
      </c>
      <c r="EH7" s="38">
        <v>0</v>
      </c>
      <c r="EI7" s="38">
        <v>0</v>
      </c>
      <c r="EJ7" s="38" t="s">
        <v>102</v>
      </c>
      <c r="EK7" s="38" t="s">
        <v>102</v>
      </c>
      <c r="EL7" s="38">
        <v>0.01</v>
      </c>
      <c r="EM7" s="38">
        <v>0.11</v>
      </c>
      <c r="EN7" s="38">
        <v>0.09</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花巻市</cp:lastModifiedBy>
  <dcterms:created xsi:type="dcterms:W3CDTF">2019-12-05T04:42:32Z</dcterms:created>
  <dcterms:modified xsi:type="dcterms:W3CDTF">2020-01-27T01:45:18Z</dcterms:modified>
  <cp:category/>
</cp:coreProperties>
</file>