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usr01\homefolder$\kazuyuki1969\Desktop\【岩手県市町村課】公営企業に係る経営比較分析表（令和元年度）の分析等について\財政課提出\"/>
    </mc:Choice>
  </mc:AlternateContent>
  <workbookProtection workbookAlgorithmName="SHA-512" workbookHashValue="NaYhxrI95f/AQKFI6YNRmWXEqF60Okex23P62VdKwxMANOJBkIuJItwRQE/tLGQfVoXaqtRKxn8Khasaf5LEwQ==" workbookSaltValue="lxUjE7nY1gWpNLVuHNSig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<sst xmlns="http://schemas.openxmlformats.org/spreadsheetml/2006/main" count="253" uniqueCount="116">
  <si>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</si>
  <si>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</si>
  <si>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</si>
  <si>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</si>
  <si>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</si>
  <si>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</si>
  <si>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</si>
  <si>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</si>
  <si>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</si>
  <si>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</si>
  <si>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</si>
  <si>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</si>
  <si>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</si>
  <si>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</si>
  <si>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</si>
  <si>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</si>
  <si>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</si>
  <si>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</si>
  <si>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</si>
  <si>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</si>
  <si>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</si>
  <si>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</si>
  <si>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</si>
  <si>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</si>
  <si>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</si>
  <si>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</si>
  <si>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</si>
  <si>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</si>
  <si>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</si>
  <si>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</si>
  <si>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</si>
  <si>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</si>
  <si>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</si>
  <si>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</si>
  <si>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</si>
  <si>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</si>
  <si>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</si>
  <si>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</si>
  <si>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</si>
  <si>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</si>
  <si>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</si>
  <si>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</si>
  <si>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</si>
  <si>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</si>
  <si>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</si>
  <si>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</si>
  <si>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</si>
  <si>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</si>
  <si>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</si>
  <si>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</si>
  <si>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</si>
  <si>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</si>
  <si>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</si>
  <si>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</si>
  <si>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</si>
  <si>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</si>
  <si>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</si>
  <si>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</si>
  <si>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</si>
  <si>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</si>
  <si>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</si>
  <si>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</si>
  <si>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</si>
  <si>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</si>
  <si>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</si>
  <si>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</si>
  <si>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</si>
  <si>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</si>
  <si>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</si>
  <si>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</si>
  <si>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</si>
  <si>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</si>
  <si>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</si>
  <si>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</si>
  <si>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</si>
  <si>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</si>
  <si>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</si>
  <si>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</si>
  <si>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</si>
  <si>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</si>
  <si>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</si>
  <si>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</si>
  <si>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</si>
  <si>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</si>
  <si>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</si>
  <si>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</si>
  <si>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</si>
  <si>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</si>
  <si>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</si>
  <si>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</si>
  <si>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</si>
  <si>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</si>
  <si>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</si>
  <si>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</si>
  <si>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</si>
  <si>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</si>
  <si>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</si>
  <si>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</si>
  <si>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</si>
  <si>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</si>
  <si>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</si>
  <si>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</si>
  <si>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</si>
  <si>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</si>
  <si>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</si>
  <si>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</si>
  <si>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</si>
  <si>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</si>
  <si>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</si>
  <si>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</si>
  <si>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</si>
  <si>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</si>
  <si>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</si>
  <si>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下水道ストックマネジメント計画に基づき、施設の維持管理や長寿命化対策を実施しており、浄化センターの設備を中心に改築更新を行っている。
　また、管路施設については、腐食の恐れの大きい箇所の点検を順次実施している。
　なお、管路施設の更新については、法定耐用年数では2030年代に本格的な更新時期を迎えることとなる。</t>
    <rPh sb="141" eb="142">
      <t>テキ</t>
    </rPh>
    <phoneticPr fontId="4"/>
  </si>
  <si>
    <t>　令和2年度で管渠整備事業を完了する予定で、その後は処理施設の更新や管路施設の維持管理が事業と中心となっていくが、人口減少に伴い大幅な使用料の増加は望めないこととから、財源確保が事業経営における重要な課題となってくる。
　施設の更新や修繕においては、ストックマネジメント計画に基づき実施し、交付金等の財源を確保しながら、より効率的な施設の管理に努めていく。
　また、公営企業会計による詳細な経営分析を行い、使用料収入の確保のために水洗化支援制度の周知等による普及促進を図り、経営基盤の強化に努めていく。</t>
    <rPh sb="145" eb="148">
      <t>コウフキン</t>
    </rPh>
    <rPh sb="148" eb="149">
      <t>トウ</t>
    </rPh>
    <rPh sb="150" eb="152">
      <t>ザイゲン</t>
    </rPh>
    <rPh sb="153" eb="155">
      <t>カクホ</t>
    </rPh>
    <rPh sb="231" eb="233">
      <t>ソクシン</t>
    </rPh>
    <rPh sb="234" eb="235">
      <t>ハカ</t>
    </rPh>
    <rPh sb="237" eb="239">
      <t>ケイエイ</t>
    </rPh>
    <rPh sb="239" eb="241">
      <t>キバン</t>
    </rPh>
    <rPh sb="242" eb="244">
      <t>キョウカ</t>
    </rPh>
    <rPh sb="245" eb="246">
      <t>ツト</t>
    </rPh>
    <phoneticPr fontId="4"/>
  </si>
  <si>
    <t>①経常収支比率は、使用料収入などの収益で、維持管理費や企業債利息等の費用をどの程度賄えているかを表す指標であり、100%を超えて推移しているため健全な経営状況である。
③流動比率については、企業債償還のピークを迎えているため流動負債の割合が高く類似団体平均値より下回っている。
④企業債残高対事業規模比率は、使用料収入に対する企業債残高の割合であり類似団体平均値より低くなっている。企業債残高は今後減少していく見込みである。
⑤経費回収率は、100%以上で推移しており汚水処理に係る費用を使用料収入で賄えている。
⑥汚水処理原価は、有収水量1㎥当たりの汚水処理に要した費用である。水洗化率向上と維持管理費の削減に努めていく。
⑦施設利用率は、東和地区の東和浄化センターの利用状況を表したものである。
⑧水洗化率は微増している状況だが、今後も普及促進を図り水洗化率向上に努めていく。</t>
    <rPh sb="1" eb="3">
      <t>ケイジョウ</t>
    </rPh>
    <rPh sb="3" eb="5">
      <t>シュウシ</t>
    </rPh>
    <rPh sb="5" eb="7">
      <t>ヒリツ</t>
    </rPh>
    <rPh sb="9" eb="12">
      <t>シヨウリョウ</t>
    </rPh>
    <rPh sb="12" eb="14">
      <t>シュウニュウ</t>
    </rPh>
    <rPh sb="17" eb="19">
      <t>シュウエキ</t>
    </rPh>
    <rPh sb="21" eb="23">
      <t>イジ</t>
    </rPh>
    <rPh sb="23" eb="26">
      <t>カンリヒ</t>
    </rPh>
    <rPh sb="27" eb="29">
      <t>キギョウ</t>
    </rPh>
    <rPh sb="29" eb="30">
      <t>サイ</t>
    </rPh>
    <rPh sb="30" eb="32">
      <t>リソク</t>
    </rPh>
    <rPh sb="32" eb="33">
      <t>トウ</t>
    </rPh>
    <rPh sb="34" eb="36">
      <t>ヒヨウ</t>
    </rPh>
    <rPh sb="39" eb="41">
      <t>テイド</t>
    </rPh>
    <rPh sb="41" eb="42">
      <t>マカナ</t>
    </rPh>
    <rPh sb="48" eb="49">
      <t>アラワ</t>
    </rPh>
    <rPh sb="50" eb="52">
      <t>シヒョウ</t>
    </rPh>
    <rPh sb="61" eb="62">
      <t>コ</t>
    </rPh>
    <rPh sb="64" eb="66">
      <t>スイイ</t>
    </rPh>
    <rPh sb="72" eb="74">
      <t>ケンゼン</t>
    </rPh>
    <rPh sb="75" eb="77">
      <t>ケイエイ</t>
    </rPh>
    <rPh sb="77" eb="79">
      <t>ジョウキョウ</t>
    </rPh>
    <rPh sb="85" eb="87">
      <t>リュウドウ</t>
    </rPh>
    <rPh sb="87" eb="89">
      <t>ヒリツ</t>
    </rPh>
    <rPh sb="95" eb="97">
      <t>キギョウ</t>
    </rPh>
    <rPh sb="97" eb="98">
      <t>サイ</t>
    </rPh>
    <rPh sb="98" eb="100">
      <t>ショウカン</t>
    </rPh>
    <rPh sb="105" eb="106">
      <t>ムカ</t>
    </rPh>
    <rPh sb="112" eb="114">
      <t>リュウドウ</t>
    </rPh>
    <rPh sb="114" eb="116">
      <t>フサイ</t>
    </rPh>
    <rPh sb="117" eb="119">
      <t>ワリアイ</t>
    </rPh>
    <rPh sb="120" eb="121">
      <t>タカ</t>
    </rPh>
    <rPh sb="122" eb="124">
      <t>ルイジ</t>
    </rPh>
    <rPh sb="124" eb="126">
      <t>ダンタイ</t>
    </rPh>
    <rPh sb="126" eb="129">
      <t>ヘイキンチ</t>
    </rPh>
    <rPh sb="131" eb="133">
      <t>シタマワ</t>
    </rPh>
    <rPh sb="140" eb="142">
      <t>キギョウ</t>
    </rPh>
    <rPh sb="142" eb="143">
      <t>サイ</t>
    </rPh>
    <rPh sb="143" eb="145">
      <t>ザンダカ</t>
    </rPh>
    <rPh sb="145" eb="146">
      <t>タイ</t>
    </rPh>
    <rPh sb="146" eb="148">
      <t>ジギョウ</t>
    </rPh>
    <rPh sb="148" eb="150">
      <t>キボ</t>
    </rPh>
    <rPh sb="150" eb="152">
      <t>ヒリツ</t>
    </rPh>
    <rPh sb="154" eb="157">
      <t>シヨウリョウ</t>
    </rPh>
    <rPh sb="157" eb="159">
      <t>シュウニュウ</t>
    </rPh>
    <rPh sb="160" eb="161">
      <t>タイ</t>
    </rPh>
    <rPh sb="163" eb="165">
      <t>キギョウ</t>
    </rPh>
    <rPh sb="165" eb="166">
      <t>サイ</t>
    </rPh>
    <rPh sb="166" eb="168">
      <t>ザンダカ</t>
    </rPh>
    <rPh sb="169" eb="171">
      <t>ワリアイ</t>
    </rPh>
    <rPh sb="174" eb="176">
      <t>ルイジ</t>
    </rPh>
    <rPh sb="176" eb="178">
      <t>ダンタイ</t>
    </rPh>
    <rPh sb="178" eb="181">
      <t>ヘイキンチ</t>
    </rPh>
    <rPh sb="183" eb="184">
      <t>ヒク</t>
    </rPh>
    <rPh sb="191" eb="193">
      <t>キギョウ</t>
    </rPh>
    <rPh sb="193" eb="194">
      <t>サイ</t>
    </rPh>
    <rPh sb="194" eb="196">
      <t>ザンダカ</t>
    </rPh>
    <rPh sb="197" eb="199">
      <t>コンゴ</t>
    </rPh>
    <rPh sb="199" eb="201">
      <t>ゲンショウ</t>
    </rPh>
    <rPh sb="205" eb="207">
      <t>ミコ</t>
    </rPh>
    <rPh sb="214" eb="216">
      <t>ケイヒ</t>
    </rPh>
    <rPh sb="216" eb="218">
      <t>カイシュウ</t>
    </rPh>
    <rPh sb="218" eb="219">
      <t>リツ</t>
    </rPh>
    <rPh sb="225" eb="227">
      <t>イジョウ</t>
    </rPh>
    <rPh sb="228" eb="230">
      <t>スイイ</t>
    </rPh>
    <rPh sb="234" eb="236">
      <t>オスイ</t>
    </rPh>
    <rPh sb="236" eb="238">
      <t>ショリ</t>
    </rPh>
    <rPh sb="239" eb="240">
      <t>カカ</t>
    </rPh>
    <rPh sb="241" eb="243">
      <t>ヒヨウ</t>
    </rPh>
    <rPh sb="244" eb="247">
      <t>シヨウリョウ</t>
    </rPh>
    <rPh sb="247" eb="249">
      <t>シュウニュウ</t>
    </rPh>
    <rPh sb="250" eb="251">
      <t>マカナ</t>
    </rPh>
    <rPh sb="258" eb="260">
      <t>オスイ</t>
    </rPh>
    <rPh sb="260" eb="262">
      <t>ショリ</t>
    </rPh>
    <rPh sb="262" eb="264">
      <t>ゲンカ</t>
    </rPh>
    <rPh sb="266" eb="268">
      <t>ユウシュウ</t>
    </rPh>
    <rPh sb="268" eb="270">
      <t>スイリョウ</t>
    </rPh>
    <rPh sb="272" eb="273">
      <t>ア</t>
    </rPh>
    <rPh sb="276" eb="278">
      <t>オスイ</t>
    </rPh>
    <rPh sb="278" eb="280">
      <t>ショリ</t>
    </rPh>
    <rPh sb="281" eb="282">
      <t>ヨウ</t>
    </rPh>
    <rPh sb="284" eb="286">
      <t>ヒヨウ</t>
    </rPh>
    <rPh sb="290" eb="293">
      <t>スイセンカ</t>
    </rPh>
    <rPh sb="293" eb="294">
      <t>リツ</t>
    </rPh>
    <rPh sb="294" eb="296">
      <t>コウジョウ</t>
    </rPh>
    <rPh sb="297" eb="299">
      <t>イジ</t>
    </rPh>
    <rPh sb="299" eb="302">
      <t>カンリヒ</t>
    </rPh>
    <rPh sb="303" eb="305">
      <t>サクゲン</t>
    </rPh>
    <rPh sb="306" eb="307">
      <t>ツト</t>
    </rPh>
    <rPh sb="314" eb="316">
      <t>シセツ</t>
    </rPh>
    <rPh sb="316" eb="319">
      <t>リヨウリツ</t>
    </rPh>
    <rPh sb="321" eb="323">
      <t>トウワ</t>
    </rPh>
    <rPh sb="323" eb="325">
      <t>チク</t>
    </rPh>
    <rPh sb="326" eb="328">
      <t>トウワ</t>
    </rPh>
    <rPh sb="328" eb="330">
      <t>ジョウカ</t>
    </rPh>
    <rPh sb="335" eb="337">
      <t>リヨウ</t>
    </rPh>
    <rPh sb="337" eb="339">
      <t>ジョウキョウ</t>
    </rPh>
    <rPh sb="340" eb="341">
      <t>アラワ</t>
    </rPh>
    <rPh sb="351" eb="354">
      <t>スイセンカ</t>
    </rPh>
    <rPh sb="354" eb="355">
      <t>リツ</t>
    </rPh>
    <rPh sb="356" eb="358">
      <t>ビゾウ</t>
    </rPh>
    <rPh sb="362" eb="364">
      <t>ジョウキョウ</t>
    </rPh>
    <rPh sb="367" eb="369">
      <t>コンゴ</t>
    </rPh>
    <rPh sb="370" eb="372">
      <t>フキュウ</t>
    </rPh>
    <rPh sb="372" eb="374">
      <t>ソクシン</t>
    </rPh>
    <rPh sb="375" eb="376">
      <t>ハカ</t>
    </rPh>
    <rPh sb="377" eb="380">
      <t>スイセンカ</t>
    </rPh>
    <rPh sb="380" eb="381">
      <t>リツ</t>
    </rPh>
    <rPh sb="381" eb="383">
      <t>コウジョウ</t>
    </rPh>
    <rPh sb="384" eb="38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</si>
</sst>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9E0-4224-8517-97A28D538A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0.11</c:v>
                </c:pt>
                <c:pt idx="3">
                  <c:v>0.09</c:v>
                </c:pt>
                <c:pt idx="4">
                  <c:v>0.12</c:v>
                </c:pt>
              </c:numCache>
            </c:numRef>
          </c:val>
          <c:smooth val="0"/>
          <c:extLst>
            <c:ext xmlns:c16="http://schemas.microsoft.com/office/drawing/2014/chart" uri="{C3380CC4-5D6E-409C-BE32-E72D297353CC}">
              <c16:uniqueId val="{00000001-89E0-4224-8517-97A28D538A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40.69</c:v>
                </c:pt>
                <c:pt idx="2">
                  <c:v>43.4</c:v>
                </c:pt>
                <c:pt idx="3">
                  <c:v>42.23</c:v>
                </c:pt>
                <c:pt idx="4">
                  <c:v>41.17</c:v>
                </c:pt>
              </c:numCache>
            </c:numRef>
          </c:val>
          <c:extLst>
            <c:ext xmlns:c16="http://schemas.microsoft.com/office/drawing/2014/chart" uri="{C3380CC4-5D6E-409C-BE32-E72D297353CC}">
              <c16:uniqueId val="{00000000-5D78-44EB-95BB-FCA80AA801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61.03</c:v>
                </c:pt>
                <c:pt idx="2">
                  <c:v>59.55</c:v>
                </c:pt>
                <c:pt idx="3">
                  <c:v>59.19</c:v>
                </c:pt>
                <c:pt idx="4">
                  <c:v>61.4</c:v>
                </c:pt>
              </c:numCache>
            </c:numRef>
          </c:val>
          <c:smooth val="0"/>
          <c:extLst>
            <c:ext xmlns:c16="http://schemas.microsoft.com/office/drawing/2014/chart" uri="{C3380CC4-5D6E-409C-BE32-E72D297353CC}">
              <c16:uniqueId val="{00000001-5D78-44EB-95BB-FCA80AA801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83.56</c:v>
                </c:pt>
                <c:pt idx="2">
                  <c:v>84.44</c:v>
                </c:pt>
                <c:pt idx="3">
                  <c:v>85.3</c:v>
                </c:pt>
                <c:pt idx="4">
                  <c:v>85.97</c:v>
                </c:pt>
              </c:numCache>
            </c:numRef>
          </c:val>
          <c:extLst>
            <c:ext xmlns:c16="http://schemas.microsoft.com/office/drawing/2014/chart" uri="{C3380CC4-5D6E-409C-BE32-E72D297353CC}">
              <c16:uniqueId val="{00000000-E221-4EDE-A936-9AFE9B2CB7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86.83</c:v>
                </c:pt>
                <c:pt idx="2">
                  <c:v>87.14</c:v>
                </c:pt>
                <c:pt idx="3">
                  <c:v>86.66</c:v>
                </c:pt>
                <c:pt idx="4">
                  <c:v>86.28</c:v>
                </c:pt>
              </c:numCache>
            </c:numRef>
          </c:val>
          <c:smooth val="0"/>
          <c:extLst>
            <c:ext xmlns:c16="http://schemas.microsoft.com/office/drawing/2014/chart" uri="{C3380CC4-5D6E-409C-BE32-E72D297353CC}">
              <c16:uniqueId val="{00000001-E221-4EDE-A936-9AFE9B2CB7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101.22</c:v>
                </c:pt>
                <c:pt idx="2">
                  <c:v>104.76</c:v>
                </c:pt>
                <c:pt idx="3">
                  <c:v>101.81</c:v>
                </c:pt>
                <c:pt idx="4">
                  <c:v>102.37</c:v>
                </c:pt>
              </c:numCache>
            </c:numRef>
          </c:val>
          <c:extLst>
            <c:ext xmlns:c16="http://schemas.microsoft.com/office/drawing/2014/chart" uri="{C3380CC4-5D6E-409C-BE32-E72D297353CC}">
              <c16:uniqueId val="{00000000-B003-48D3-8633-D804BBDC059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105.73</c:v>
                </c:pt>
                <c:pt idx="2">
                  <c:v>108.38</c:v>
                </c:pt>
                <c:pt idx="3">
                  <c:v>108.43</c:v>
                </c:pt>
                <c:pt idx="4">
                  <c:v>107.15</c:v>
                </c:pt>
              </c:numCache>
            </c:numRef>
          </c:val>
          <c:smooth val="0"/>
          <c:extLst>
            <c:ext xmlns:c16="http://schemas.microsoft.com/office/drawing/2014/chart" uri="{C3380CC4-5D6E-409C-BE32-E72D297353CC}">
              <c16:uniqueId val="{00000001-B003-48D3-8633-D804BBDC059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2.77</c:v>
                </c:pt>
                <c:pt idx="2">
                  <c:v>5.83</c:v>
                </c:pt>
                <c:pt idx="3">
                  <c:v>8.43</c:v>
                </c:pt>
                <c:pt idx="4">
                  <c:v>10.67</c:v>
                </c:pt>
              </c:numCache>
            </c:numRef>
          </c:val>
          <c:extLst>
            <c:ext xmlns:c16="http://schemas.microsoft.com/office/drawing/2014/chart" uri="{C3380CC4-5D6E-409C-BE32-E72D297353CC}">
              <c16:uniqueId val="{00000000-5260-4AE7-BF3B-F678829D39C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14.26</c:v>
                </c:pt>
                <c:pt idx="2">
                  <c:v>15.21</c:v>
                </c:pt>
                <c:pt idx="3">
                  <c:v>17.350000000000001</c:v>
                </c:pt>
                <c:pt idx="4">
                  <c:v>17.239999999999998</c:v>
                </c:pt>
              </c:numCache>
            </c:numRef>
          </c:val>
          <c:smooth val="0"/>
          <c:extLst>
            <c:ext xmlns:c16="http://schemas.microsoft.com/office/drawing/2014/chart" uri="{C3380CC4-5D6E-409C-BE32-E72D297353CC}">
              <c16:uniqueId val="{00000001-5260-4AE7-BF3B-F678829D39C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ACF-4619-88B7-1590F231D0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0.01</c:v>
                </c:pt>
                <c:pt idx="4">
                  <c:v>0.11</c:v>
                </c:pt>
              </c:numCache>
            </c:numRef>
          </c:val>
          <c:smooth val="0"/>
          <c:extLst>
            <c:ext xmlns:c16="http://schemas.microsoft.com/office/drawing/2014/chart" uri="{C3380CC4-5D6E-409C-BE32-E72D297353CC}">
              <c16:uniqueId val="{00000001-CACF-4619-88B7-1590F231D0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E54-4E05-9AF5-FE065A91C1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14.68</c:v>
                </c:pt>
                <c:pt idx="2">
                  <c:v>12.78</c:v>
                </c:pt>
                <c:pt idx="3">
                  <c:v>12.89</c:v>
                </c:pt>
                <c:pt idx="4">
                  <c:v>15.68</c:v>
                </c:pt>
              </c:numCache>
            </c:numRef>
          </c:val>
          <c:smooth val="0"/>
          <c:extLst>
            <c:ext xmlns:c16="http://schemas.microsoft.com/office/drawing/2014/chart" uri="{C3380CC4-5D6E-409C-BE32-E72D297353CC}">
              <c16:uniqueId val="{00000001-DE54-4E05-9AF5-FE065A91C1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16.45</c:v>
                </c:pt>
                <c:pt idx="2">
                  <c:v>32.270000000000003</c:v>
                </c:pt>
                <c:pt idx="3">
                  <c:v>38.29</c:v>
                </c:pt>
                <c:pt idx="4">
                  <c:v>22.57</c:v>
                </c:pt>
              </c:numCache>
            </c:numRef>
          </c:val>
          <c:extLst>
            <c:ext xmlns:c16="http://schemas.microsoft.com/office/drawing/2014/chart" uri="{C3380CC4-5D6E-409C-BE32-E72D297353CC}">
              <c16:uniqueId val="{00000000-E16E-46DB-9647-6FA48D05942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50.78</c:v>
                </c:pt>
                <c:pt idx="2">
                  <c:v>57.48</c:v>
                </c:pt>
                <c:pt idx="3">
                  <c:v>54.32</c:v>
                </c:pt>
                <c:pt idx="4">
                  <c:v>46.82</c:v>
                </c:pt>
              </c:numCache>
            </c:numRef>
          </c:val>
          <c:smooth val="0"/>
          <c:extLst>
            <c:ext xmlns:c16="http://schemas.microsoft.com/office/drawing/2014/chart" uri="{C3380CC4-5D6E-409C-BE32-E72D297353CC}">
              <c16:uniqueId val="{00000001-E16E-46DB-9647-6FA48D05942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1674.59</c:v>
                </c:pt>
                <c:pt idx="2">
                  <c:v>1510.73</c:v>
                </c:pt>
                <c:pt idx="3">
                  <c:v>740.45</c:v>
                </c:pt>
                <c:pt idx="4">
                  <c:v>509.84</c:v>
                </c:pt>
              </c:numCache>
            </c:numRef>
          </c:val>
          <c:extLst>
            <c:ext xmlns:c16="http://schemas.microsoft.com/office/drawing/2014/chart" uri="{C3380CC4-5D6E-409C-BE32-E72D297353CC}">
              <c16:uniqueId val="{00000000-87E7-4F03-B53D-EAF880850A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1053.93</c:v>
                </c:pt>
                <c:pt idx="2">
                  <c:v>1046.25</c:v>
                </c:pt>
                <c:pt idx="3">
                  <c:v>1000.94</c:v>
                </c:pt>
                <c:pt idx="4">
                  <c:v>1028.05</c:v>
                </c:pt>
              </c:numCache>
            </c:numRef>
          </c:val>
          <c:smooth val="0"/>
          <c:extLst>
            <c:ext xmlns:c16="http://schemas.microsoft.com/office/drawing/2014/chart" uri="{C3380CC4-5D6E-409C-BE32-E72D297353CC}">
              <c16:uniqueId val="{00000001-87E7-4F03-B53D-EAF880850A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103.21</c:v>
                </c:pt>
                <c:pt idx="2">
                  <c:v>109.48</c:v>
                </c:pt>
                <c:pt idx="3">
                  <c:v>106.9</c:v>
                </c:pt>
                <c:pt idx="4">
                  <c:v>113.77</c:v>
                </c:pt>
              </c:numCache>
            </c:numRef>
          </c:val>
          <c:extLst>
            <c:ext xmlns:c16="http://schemas.microsoft.com/office/drawing/2014/chart" uri="{C3380CC4-5D6E-409C-BE32-E72D297353CC}">
              <c16:uniqueId val="{00000000-B3BE-4375-9EDB-13C59D623B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85.23</c:v>
                </c:pt>
                <c:pt idx="2">
                  <c:v>88.37</c:v>
                </c:pt>
                <c:pt idx="3">
                  <c:v>93.77</c:v>
                </c:pt>
                <c:pt idx="4">
                  <c:v>94.73</c:v>
                </c:pt>
              </c:numCache>
            </c:numRef>
          </c:val>
          <c:smooth val="0"/>
          <c:extLst>
            <c:ext xmlns:c16="http://schemas.microsoft.com/office/drawing/2014/chart" uri="{C3380CC4-5D6E-409C-BE32-E72D297353CC}">
              <c16:uniqueId val="{00000001-B3BE-4375-9EDB-13C59D623B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145.1</c:v>
                </c:pt>
                <c:pt idx="2">
                  <c:v>136.41999999999999</c:v>
                </c:pt>
                <c:pt idx="3">
                  <c:v>139.97999999999999</c:v>
                </c:pt>
                <c:pt idx="4">
                  <c:v>131.25</c:v>
                </c:pt>
              </c:numCache>
            </c:numRef>
          </c:val>
          <c:extLst>
            <c:ext xmlns:c16="http://schemas.microsoft.com/office/drawing/2014/chart" uri="{C3380CC4-5D6E-409C-BE32-E72D297353CC}">
              <c16:uniqueId val="{00000000-D1EE-48D6-B2E7-B04D87D7F05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185.7</c:v>
                </c:pt>
                <c:pt idx="2">
                  <c:v>178.11</c:v>
                </c:pt>
                <c:pt idx="3">
                  <c:v>165.57</c:v>
                </c:pt>
                <c:pt idx="4">
                  <c:v>160.91</c:v>
                </c:pt>
              </c:numCache>
            </c:numRef>
          </c:val>
          <c:smooth val="0"/>
          <c:extLst>
            <c:ext xmlns:c16="http://schemas.microsoft.com/office/drawing/2014/chart" uri="{C3380CC4-5D6E-409C-BE32-E72D297353CC}">
              <c16:uniqueId val="{00000001-D1EE-48D6-B2E7-B04D87D7F05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花巻市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95235</v>
      </c>
      <c r="AM8" s="51"/>
      <c r="AN8" s="51"/>
      <c r="AO8" s="51"/>
      <c r="AP8" s="51"/>
      <c r="AQ8" s="51"/>
      <c r="AR8" s="51"/>
      <c r="AS8" s="51"/>
      <c r="AT8" s="46">
        <f>データ!T6</f>
        <v>908.39</v>
      </c>
      <c r="AU8" s="46"/>
      <c r="AV8" s="46"/>
      <c r="AW8" s="46"/>
      <c r="AX8" s="46"/>
      <c r="AY8" s="46"/>
      <c r="AZ8" s="46"/>
      <c r="BA8" s="46"/>
      <c r="BB8" s="46">
        <f>データ!U6</f>
        <v>104.84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37.01</v>
      </c>
      <c r="J10" s="46"/>
      <c r="K10" s="46"/>
      <c r="L10" s="46"/>
      <c r="M10" s="46"/>
      <c r="N10" s="46"/>
      <c r="O10" s="46"/>
      <c r="P10" s="46">
        <f>データ!P6</f>
        <v>60.84</v>
      </c>
      <c r="Q10" s="46"/>
      <c r="R10" s="46"/>
      <c r="S10" s="46"/>
      <c r="T10" s="46"/>
      <c r="U10" s="46"/>
      <c r="V10" s="46"/>
      <c r="W10" s="46">
        <f>データ!Q6</f>
        <v>92.76</v>
      </c>
      <c r="X10" s="46"/>
      <c r="Y10" s="46"/>
      <c r="Z10" s="46"/>
      <c r="AA10" s="46"/>
      <c r="AB10" s="46"/>
      <c r="AC10" s="46"/>
      <c r="AD10" s="51">
        <f>データ!R6</f>
        <v>2860</v>
      </c>
      <c r="AE10" s="51"/>
      <c r="AF10" s="51"/>
      <c r="AG10" s="51"/>
      <c r="AH10" s="51"/>
      <c r="AI10" s="51"/>
      <c r="AJ10" s="51"/>
      <c r="AK10" s="2"/>
      <c r="AL10" s="51">
        <f>データ!V6</f>
        <v>57612</v>
      </c>
      <c r="AM10" s="51"/>
      <c r="AN10" s="51"/>
      <c r="AO10" s="51"/>
      <c r="AP10" s="51"/>
      <c r="AQ10" s="51"/>
      <c r="AR10" s="51"/>
      <c r="AS10" s="51"/>
      <c r="AT10" s="46">
        <f>データ!W6</f>
        <v>24.43</v>
      </c>
      <c r="AU10" s="46"/>
      <c r="AV10" s="46"/>
      <c r="AW10" s="46"/>
      <c r="AX10" s="46"/>
      <c r="AY10" s="46"/>
      <c r="AZ10" s="46"/>
      <c r="BA10" s="46"/>
      <c r="BB10" s="46">
        <f>データ!X6</f>
        <v>2358.25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Ddn23pm47nL5I0ATwRfLg6dzmyjuZuy0QG/iIRmghoUpphdFLnaHLpIMLjq8k6nLusm/EZYZ9fideGvKREYLOw==" saltValue="dfTV6SUlJAqS/dYq6DGZ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32051</v>
      </c>
      <c r="D6" s="33">
        <f t="shared" si="3"/>
        <v>46</v>
      </c>
      <c r="E6" s="33">
        <f t="shared" si="3"/>
        <v>17</v>
      </c>
      <c r="F6" s="33">
        <f t="shared" si="3"/>
        <v>1</v>
      </c>
      <c r="G6" s="33">
        <f t="shared" si="3"/>
        <v>0</v>
      </c>
      <c r="H6" s="33" t="str">
        <f t="shared" si="3"/>
        <v>岩手県　花巻市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37.01</v>
      </c>
      <c r="P6" s="34">
        <f t="shared" si="3"/>
        <v>60.84</v>
      </c>
      <c r="Q6" s="34">
        <f t="shared" si="3"/>
        <v>92.76</v>
      </c>
      <c r="R6" s="34">
        <f t="shared" si="3"/>
        <v>2860</v>
      </c>
      <c r="S6" s="34">
        <f t="shared" si="3"/>
        <v>95235</v>
      </c>
      <c r="T6" s="34">
        <f t="shared" si="3"/>
        <v>908.39</v>
      </c>
      <c r="U6" s="34">
        <f t="shared" si="3"/>
        <v>104.84</v>
      </c>
      <c r="V6" s="34">
        <f t="shared" si="3"/>
        <v>57612</v>
      </c>
      <c r="W6" s="34">
        <f t="shared" si="3"/>
        <v>24.43</v>
      </c>
      <c r="X6" s="34">
        <f t="shared" si="3"/>
        <v>2358.25</v>
      </c>
      <c r="Y6" s="35" t="str">
        <f>IF(Y7="",NA(),Y7)</f>
        <v>-</v>
      </c>
      <c r="Z6" s="35">
        <f t="shared" ref="Z6:AH6" si="4">IF(Z7="",NA(),Z7)</f>
        <v>101.22</v>
      </c>
      <c r="AA6" s="35">
        <f t="shared" si="4"/>
        <v>104.76</v>
      </c>
      <c r="AB6" s="35">
        <f t="shared" si="4"/>
        <v>101.81</v>
      </c>
      <c r="AC6" s="35">
        <f t="shared" si="4"/>
        <v>102.37</v>
      </c>
      <c r="AD6" s="35" t="str">
        <f t="shared" si="4"/>
        <v>-</v>
      </c>
      <c r="AE6" s="35">
        <f t="shared" si="4"/>
        <v>105.73</v>
      </c>
      <c r="AF6" s="35">
        <f t="shared" si="4"/>
        <v>108.38</v>
      </c>
      <c r="AG6" s="35">
        <f t="shared" si="4"/>
        <v>108.43</v>
      </c>
      <c r="AH6" s="35">
        <f t="shared" si="4"/>
        <v>107.15</v>
      </c>
      <c r="AI6" s="34" t="str">
        <f>IF(AI7="","",IF(AI7="-","【-】","【"&amp;SUBSTITUTE(TEXT(AI7,"#,##0.00"),"-","△")&amp;"】"))</f>
        <v>【108.07】</v>
      </c>
      <c r="AJ6" s="35" t="str">
        <f>IF(AJ7="",NA(),AJ7)</f>
        <v>-</v>
      </c>
      <c r="AK6" s="34">
        <f t="shared" ref="AK6:AS6" si="5">IF(AK7="",NA(),AK7)</f>
        <v>0</v>
      </c>
      <c r="AL6" s="34">
        <f t="shared" si="5"/>
        <v>0</v>
      </c>
      <c r="AM6" s="34">
        <f t="shared" si="5"/>
        <v>0</v>
      </c>
      <c r="AN6" s="34">
        <f t="shared" si="5"/>
        <v>0</v>
      </c>
      <c r="AO6" s="35" t="str">
        <f t="shared" si="5"/>
        <v>-</v>
      </c>
      <c r="AP6" s="35">
        <f t="shared" si="5"/>
        <v>14.68</v>
      </c>
      <c r="AQ6" s="35">
        <f t="shared" si="5"/>
        <v>12.78</v>
      </c>
      <c r="AR6" s="35">
        <f t="shared" si="5"/>
        <v>12.89</v>
      </c>
      <c r="AS6" s="35">
        <f t="shared" si="5"/>
        <v>15.68</v>
      </c>
      <c r="AT6" s="34" t="str">
        <f>IF(AT7="","",IF(AT7="-","【-】","【"&amp;SUBSTITUTE(TEXT(AT7,"#,##0.00"),"-","△")&amp;"】"))</f>
        <v>【3.09】</v>
      </c>
      <c r="AU6" s="35" t="str">
        <f>IF(AU7="",NA(),AU7)</f>
        <v>-</v>
      </c>
      <c r="AV6" s="35">
        <f t="shared" ref="AV6:BD6" si="6">IF(AV7="",NA(),AV7)</f>
        <v>16.45</v>
      </c>
      <c r="AW6" s="35">
        <f t="shared" si="6"/>
        <v>32.270000000000003</v>
      </c>
      <c r="AX6" s="35">
        <f t="shared" si="6"/>
        <v>38.29</v>
      </c>
      <c r="AY6" s="35">
        <f t="shared" si="6"/>
        <v>22.57</v>
      </c>
      <c r="AZ6" s="35" t="str">
        <f t="shared" si="6"/>
        <v>-</v>
      </c>
      <c r="BA6" s="35">
        <f t="shared" si="6"/>
        <v>50.78</v>
      </c>
      <c r="BB6" s="35">
        <f t="shared" si="6"/>
        <v>57.48</v>
      </c>
      <c r="BC6" s="35">
        <f t="shared" si="6"/>
        <v>54.32</v>
      </c>
      <c r="BD6" s="35">
        <f t="shared" si="6"/>
        <v>46.82</v>
      </c>
      <c r="BE6" s="34" t="str">
        <f>IF(BE7="","",IF(BE7="-","【-】","【"&amp;SUBSTITUTE(TEXT(BE7,"#,##0.00"),"-","△")&amp;"】"))</f>
        <v>【69.54】</v>
      </c>
      <c r="BF6" s="35" t="str">
        <f>IF(BF7="",NA(),BF7)</f>
        <v>-</v>
      </c>
      <c r="BG6" s="35">
        <f t="shared" ref="BG6:BO6" si="7">IF(BG7="",NA(),BG7)</f>
        <v>1674.59</v>
      </c>
      <c r="BH6" s="35">
        <f t="shared" si="7"/>
        <v>1510.73</v>
      </c>
      <c r="BI6" s="35">
        <f t="shared" si="7"/>
        <v>740.45</v>
      </c>
      <c r="BJ6" s="35">
        <f t="shared" si="7"/>
        <v>509.84</v>
      </c>
      <c r="BK6" s="35" t="str">
        <f t="shared" si="7"/>
        <v>-</v>
      </c>
      <c r="BL6" s="35">
        <f t="shared" si="7"/>
        <v>1053.93</v>
      </c>
      <c r="BM6" s="35">
        <f t="shared" si="7"/>
        <v>1046.25</v>
      </c>
      <c r="BN6" s="35">
        <f t="shared" si="7"/>
        <v>1000.94</v>
      </c>
      <c r="BO6" s="35">
        <f t="shared" si="7"/>
        <v>1028.05</v>
      </c>
      <c r="BP6" s="34" t="str">
        <f>IF(BP7="","",IF(BP7="-","【-】","【"&amp;SUBSTITUTE(TEXT(BP7,"#,##0.00"),"-","△")&amp;"】"))</f>
        <v>【682.51】</v>
      </c>
      <c r="BQ6" s="35" t="str">
        <f>IF(BQ7="",NA(),BQ7)</f>
        <v>-</v>
      </c>
      <c r="BR6" s="35">
        <f t="shared" ref="BR6:BZ6" si="8">IF(BR7="",NA(),BR7)</f>
        <v>103.21</v>
      </c>
      <c r="BS6" s="35">
        <f t="shared" si="8"/>
        <v>109.48</v>
      </c>
      <c r="BT6" s="35">
        <f t="shared" si="8"/>
        <v>106.9</v>
      </c>
      <c r="BU6" s="35">
        <f t="shared" si="8"/>
        <v>113.77</v>
      </c>
      <c r="BV6" s="35" t="str">
        <f t="shared" si="8"/>
        <v>-</v>
      </c>
      <c r="BW6" s="35">
        <f t="shared" si="8"/>
        <v>85.23</v>
      </c>
      <c r="BX6" s="35">
        <f t="shared" si="8"/>
        <v>88.37</v>
      </c>
      <c r="BY6" s="35">
        <f t="shared" si="8"/>
        <v>93.77</v>
      </c>
      <c r="BZ6" s="35">
        <f t="shared" si="8"/>
        <v>94.73</v>
      </c>
      <c r="CA6" s="34" t="str">
        <f>IF(CA7="","",IF(CA7="-","【-】","【"&amp;SUBSTITUTE(TEXT(CA7,"#,##0.00"),"-","△")&amp;"】"))</f>
        <v>【100.34】</v>
      </c>
      <c r="CB6" s="35" t="str">
        <f>IF(CB7="",NA(),CB7)</f>
        <v>-</v>
      </c>
      <c r="CC6" s="35">
        <f t="shared" ref="CC6:CK6" si="9">IF(CC7="",NA(),CC7)</f>
        <v>145.1</v>
      </c>
      <c r="CD6" s="35">
        <f t="shared" si="9"/>
        <v>136.41999999999999</v>
      </c>
      <c r="CE6" s="35">
        <f t="shared" si="9"/>
        <v>139.97999999999999</v>
      </c>
      <c r="CF6" s="35">
        <f t="shared" si="9"/>
        <v>131.25</v>
      </c>
      <c r="CG6" s="35" t="str">
        <f t="shared" si="9"/>
        <v>-</v>
      </c>
      <c r="CH6" s="35">
        <f t="shared" si="9"/>
        <v>185.7</v>
      </c>
      <c r="CI6" s="35">
        <f t="shared" si="9"/>
        <v>178.11</v>
      </c>
      <c r="CJ6" s="35">
        <f t="shared" si="9"/>
        <v>165.57</v>
      </c>
      <c r="CK6" s="35">
        <f t="shared" si="9"/>
        <v>160.91</v>
      </c>
      <c r="CL6" s="34" t="str">
        <f>IF(CL7="","",IF(CL7="-","【-】","【"&amp;SUBSTITUTE(TEXT(CL7,"#,##0.00"),"-","△")&amp;"】"))</f>
        <v>【136.15】</v>
      </c>
      <c r="CM6" s="35" t="str">
        <f>IF(CM7="",NA(),CM7)</f>
        <v>-</v>
      </c>
      <c r="CN6" s="35">
        <f t="shared" ref="CN6:CV6" si="10">IF(CN7="",NA(),CN7)</f>
        <v>40.69</v>
      </c>
      <c r="CO6" s="35">
        <f t="shared" si="10"/>
        <v>43.4</v>
      </c>
      <c r="CP6" s="35">
        <f t="shared" si="10"/>
        <v>42.23</v>
      </c>
      <c r="CQ6" s="35">
        <f t="shared" si="10"/>
        <v>41.17</v>
      </c>
      <c r="CR6" s="35" t="str">
        <f t="shared" si="10"/>
        <v>-</v>
      </c>
      <c r="CS6" s="35">
        <f t="shared" si="10"/>
        <v>61.03</v>
      </c>
      <c r="CT6" s="35">
        <f t="shared" si="10"/>
        <v>59.55</v>
      </c>
      <c r="CU6" s="35">
        <f t="shared" si="10"/>
        <v>59.19</v>
      </c>
      <c r="CV6" s="35">
        <f t="shared" si="10"/>
        <v>61.4</v>
      </c>
      <c r="CW6" s="34" t="str">
        <f>IF(CW7="","",IF(CW7="-","【-】","【"&amp;SUBSTITUTE(TEXT(CW7,"#,##0.00"),"-","△")&amp;"】"))</f>
        <v>【59.64】</v>
      </c>
      <c r="CX6" s="35" t="str">
        <f>IF(CX7="",NA(),CX7)</f>
        <v>-</v>
      </c>
      <c r="CY6" s="35">
        <f t="shared" ref="CY6:DG6" si="11">IF(CY7="",NA(),CY7)</f>
        <v>83.56</v>
      </c>
      <c r="CZ6" s="35">
        <f t="shared" si="11"/>
        <v>84.44</v>
      </c>
      <c r="DA6" s="35">
        <f t="shared" si="11"/>
        <v>85.3</v>
      </c>
      <c r="DB6" s="35">
        <f t="shared" si="11"/>
        <v>85.97</v>
      </c>
      <c r="DC6" s="35" t="str">
        <f t="shared" si="11"/>
        <v>-</v>
      </c>
      <c r="DD6" s="35">
        <f t="shared" si="11"/>
        <v>86.83</v>
      </c>
      <c r="DE6" s="35">
        <f t="shared" si="11"/>
        <v>87.14</v>
      </c>
      <c r="DF6" s="35">
        <f t="shared" si="11"/>
        <v>86.66</v>
      </c>
      <c r="DG6" s="35">
        <f t="shared" si="11"/>
        <v>86.28</v>
      </c>
      <c r="DH6" s="34" t="str">
        <f>IF(DH7="","",IF(DH7="-","【-】","【"&amp;SUBSTITUTE(TEXT(DH7,"#,##0.00"),"-","△")&amp;"】"))</f>
        <v>【95.35】</v>
      </c>
      <c r="DI6" s="35" t="str">
        <f>IF(DI7="",NA(),DI7)</f>
        <v>-</v>
      </c>
      <c r="DJ6" s="35">
        <f t="shared" ref="DJ6:DR6" si="12">IF(DJ7="",NA(),DJ7)</f>
        <v>2.77</v>
      </c>
      <c r="DK6" s="35">
        <f t="shared" si="12"/>
        <v>5.83</v>
      </c>
      <c r="DL6" s="35">
        <f t="shared" si="12"/>
        <v>8.43</v>
      </c>
      <c r="DM6" s="35">
        <f t="shared" si="12"/>
        <v>10.67</v>
      </c>
      <c r="DN6" s="35" t="str">
        <f t="shared" si="12"/>
        <v>-</v>
      </c>
      <c r="DO6" s="35">
        <f t="shared" si="12"/>
        <v>14.26</v>
      </c>
      <c r="DP6" s="35">
        <f t="shared" si="12"/>
        <v>15.21</v>
      </c>
      <c r="DQ6" s="35">
        <f t="shared" si="12"/>
        <v>17.350000000000001</v>
      </c>
      <c r="DR6" s="35">
        <f t="shared" si="12"/>
        <v>17.239999999999998</v>
      </c>
      <c r="DS6" s="34" t="str">
        <f>IF(DS7="","",IF(DS7="-","【-】","【"&amp;SUBSTITUTE(TEXT(DS7,"#,##0.00"),"-","△")&amp;"】"))</f>
        <v>【38.57】</v>
      </c>
      <c r="DT6" s="35" t="str">
        <f>IF(DT7="",NA(),DT7)</f>
        <v>-</v>
      </c>
      <c r="DU6" s="34">
        <f t="shared" ref="DU6:EC6" si="13">IF(DU7="",NA(),DU7)</f>
        <v>0</v>
      </c>
      <c r="DV6" s="34">
        <f t="shared" si="13"/>
        <v>0</v>
      </c>
      <c r="DW6" s="34">
        <f t="shared" si="13"/>
        <v>0</v>
      </c>
      <c r="DX6" s="34">
        <f t="shared" si="13"/>
        <v>0</v>
      </c>
      <c r="DY6" s="35" t="str">
        <f t="shared" si="13"/>
        <v>-</v>
      </c>
      <c r="DZ6" s="35">
        <f t="shared" si="13"/>
        <v>0.01</v>
      </c>
      <c r="EA6" s="35">
        <f t="shared" si="13"/>
        <v>0.01</v>
      </c>
      <c r="EB6" s="35">
        <f t="shared" si="13"/>
        <v>0.01</v>
      </c>
      <c r="EC6" s="35">
        <f t="shared" si="13"/>
        <v>0.11</v>
      </c>
      <c r="ED6" s="34" t="str">
        <f>IF(ED7="","",IF(ED7="-","【-】","【"&amp;SUBSTITUTE(TEXT(ED7,"#,##0.00"),"-","△")&amp;"】"))</f>
        <v>【5.90】</v>
      </c>
      <c r="EE6" s="35" t="str">
        <f>IF(EE7="",NA(),EE7)</f>
        <v>-</v>
      </c>
      <c r="EF6" s="34">
        <f t="shared" ref="EF6:EN6" si="14">IF(EF7="",NA(),EF7)</f>
        <v>0</v>
      </c>
      <c r="EG6" s="34">
        <f t="shared" si="14"/>
        <v>0</v>
      </c>
      <c r="EH6" s="34">
        <f t="shared" si="14"/>
        <v>0</v>
      </c>
      <c r="EI6" s="34">
        <f t="shared" si="14"/>
        <v>0</v>
      </c>
      <c r="EJ6" s="35" t="str">
        <f t="shared" si="14"/>
        <v>-</v>
      </c>
      <c r="EK6" s="35">
        <f t="shared" si="14"/>
        <v>0.01</v>
      </c>
      <c r="EL6" s="35">
        <f t="shared" si="14"/>
        <v>0.11</v>
      </c>
      <c r="EM6" s="35">
        <f t="shared" si="14"/>
        <v>0.09</v>
      </c>
      <c r="EN6" s="35">
        <f t="shared" si="14"/>
        <v>0.12</v>
      </c>
      <c r="EO6" s="34" t="str">
        <f>IF(EO7="","",IF(EO7="-","【-】","【"&amp;SUBSTITUTE(TEXT(EO7,"#,##0.00"),"-","△")&amp;"】"))</f>
        <v>【0.22】</v>
      </c>
    </row>
    <row r="7" spans="1:148" s="36" customFormat="1" x14ac:dyDescent="0.15">
      <c r="A7" s="28"/>
      <c r="B7" s="37">
        <v>2019</v>
      </c>
      <c r="C7" s="37">
        <v>32051</v>
      </c>
      <c r="D7" s="37">
        <v>46</v>
      </c>
      <c r="E7" s="37">
        <v>17</v>
      </c>
      <c r="F7" s="37">
        <v>1</v>
      </c>
      <c r="G7" s="37">
        <v>0</v>
      </c>
      <c r="H7" s="37" t="s">
        <v>96</v>
      </c>
      <c r="I7" s="37" t="s">
        <v>97</v>
      </c>
      <c r="J7" s="37" t="s">
        <v>98</v>
      </c>
      <c r="K7" s="37" t="s">
        <v>99</v>
      </c>
      <c r="L7" s="37" t="s">
        <v>100</v>
      </c>
      <c r="M7" s="37" t="s">
        <v>101</v>
      </c>
      <c r="N7" s="38" t="s">
        <v>102</v>
      </c>
      <c r="O7" s="38">
        <v>37.01</v>
      </c>
      <c r="P7" s="38">
        <v>60.84</v>
      </c>
      <c r="Q7" s="38">
        <v>92.76</v>
      </c>
      <c r="R7" s="38">
        <v>2860</v>
      </c>
      <c r="S7" s="38">
        <v>95235</v>
      </c>
      <c r="T7" s="38">
        <v>908.39</v>
      </c>
      <c r="U7" s="38">
        <v>104.84</v>
      </c>
      <c r="V7" s="38">
        <v>57612</v>
      </c>
      <c r="W7" s="38">
        <v>24.43</v>
      </c>
      <c r="X7" s="38">
        <v>2358.25</v>
      </c>
      <c r="Y7" s="38" t="s">
        <v>102</v>
      </c>
      <c r="Z7" s="38">
        <v>101.22</v>
      </c>
      <c r="AA7" s="38">
        <v>104.76</v>
      </c>
      <c r="AB7" s="38">
        <v>101.81</v>
      </c>
      <c r="AC7" s="38">
        <v>102.37</v>
      </c>
      <c r="AD7" s="38" t="s">
        <v>102</v>
      </c>
      <c r="AE7" s="38">
        <v>105.73</v>
      </c>
      <c r="AF7" s="38">
        <v>108.38</v>
      </c>
      <c r="AG7" s="38">
        <v>108.43</v>
      </c>
      <c r="AH7" s="38">
        <v>107.15</v>
      </c>
      <c r="AI7" s="38">
        <v>108.07</v>
      </c>
      <c r="AJ7" s="38" t="s">
        <v>102</v>
      </c>
      <c r="AK7" s="38">
        <v>0</v>
      </c>
      <c r="AL7" s="38">
        <v>0</v>
      </c>
      <c r="AM7" s="38">
        <v>0</v>
      </c>
      <c r="AN7" s="38">
        <v>0</v>
      </c>
      <c r="AO7" s="38" t="s">
        <v>102</v>
      </c>
      <c r="AP7" s="38">
        <v>14.68</v>
      </c>
      <c r="AQ7" s="38">
        <v>12.78</v>
      </c>
      <c r="AR7" s="38">
        <v>12.89</v>
      </c>
      <c r="AS7" s="38">
        <v>15.68</v>
      </c>
      <c r="AT7" s="38">
        <v>3.09</v>
      </c>
      <c r="AU7" s="38" t="s">
        <v>102</v>
      </c>
      <c r="AV7" s="38">
        <v>16.45</v>
      </c>
      <c r="AW7" s="38">
        <v>32.270000000000003</v>
      </c>
      <c r="AX7" s="38">
        <v>38.29</v>
      </c>
      <c r="AY7" s="38">
        <v>22.57</v>
      </c>
      <c r="AZ7" s="38" t="s">
        <v>102</v>
      </c>
      <c r="BA7" s="38">
        <v>50.78</v>
      </c>
      <c r="BB7" s="38">
        <v>57.48</v>
      </c>
      <c r="BC7" s="38">
        <v>54.32</v>
      </c>
      <c r="BD7" s="38">
        <v>46.82</v>
      </c>
      <c r="BE7" s="38">
        <v>69.540000000000006</v>
      </c>
      <c r="BF7" s="38" t="s">
        <v>102</v>
      </c>
      <c r="BG7" s="38">
        <v>1674.59</v>
      </c>
      <c r="BH7" s="38">
        <v>1510.73</v>
      </c>
      <c r="BI7" s="38">
        <v>740.45</v>
      </c>
      <c r="BJ7" s="38">
        <v>509.84</v>
      </c>
      <c r="BK7" s="38" t="s">
        <v>102</v>
      </c>
      <c r="BL7" s="38">
        <v>1053.93</v>
      </c>
      <c r="BM7" s="38">
        <v>1046.25</v>
      </c>
      <c r="BN7" s="38">
        <v>1000.94</v>
      </c>
      <c r="BO7" s="38">
        <v>1028.05</v>
      </c>
      <c r="BP7" s="38">
        <v>682.51</v>
      </c>
      <c r="BQ7" s="38" t="s">
        <v>102</v>
      </c>
      <c r="BR7" s="38">
        <v>103.21</v>
      </c>
      <c r="BS7" s="38">
        <v>109.48</v>
      </c>
      <c r="BT7" s="38">
        <v>106.9</v>
      </c>
      <c r="BU7" s="38">
        <v>113.77</v>
      </c>
      <c r="BV7" s="38" t="s">
        <v>102</v>
      </c>
      <c r="BW7" s="38">
        <v>85.23</v>
      </c>
      <c r="BX7" s="38">
        <v>88.37</v>
      </c>
      <c r="BY7" s="38">
        <v>93.77</v>
      </c>
      <c r="BZ7" s="38">
        <v>94.73</v>
      </c>
      <c r="CA7" s="38">
        <v>100.34</v>
      </c>
      <c r="CB7" s="38" t="s">
        <v>102</v>
      </c>
      <c r="CC7" s="38">
        <v>145.1</v>
      </c>
      <c r="CD7" s="38">
        <v>136.41999999999999</v>
      </c>
      <c r="CE7" s="38">
        <v>139.97999999999999</v>
      </c>
      <c r="CF7" s="38">
        <v>131.25</v>
      </c>
      <c r="CG7" s="38" t="s">
        <v>102</v>
      </c>
      <c r="CH7" s="38">
        <v>185.7</v>
      </c>
      <c r="CI7" s="38">
        <v>178.11</v>
      </c>
      <c r="CJ7" s="38">
        <v>165.57</v>
      </c>
      <c r="CK7" s="38">
        <v>160.91</v>
      </c>
      <c r="CL7" s="38">
        <v>136.15</v>
      </c>
      <c r="CM7" s="38" t="s">
        <v>102</v>
      </c>
      <c r="CN7" s="38">
        <v>40.69</v>
      </c>
      <c r="CO7" s="38">
        <v>43.4</v>
      </c>
      <c r="CP7" s="38">
        <v>42.23</v>
      </c>
      <c r="CQ7" s="38">
        <v>41.17</v>
      </c>
      <c r="CR7" s="38" t="s">
        <v>102</v>
      </c>
      <c r="CS7" s="38">
        <v>61.03</v>
      </c>
      <c r="CT7" s="38">
        <v>59.55</v>
      </c>
      <c r="CU7" s="38">
        <v>59.19</v>
      </c>
      <c r="CV7" s="38">
        <v>61.4</v>
      </c>
      <c r="CW7" s="38">
        <v>59.64</v>
      </c>
      <c r="CX7" s="38" t="s">
        <v>102</v>
      </c>
      <c r="CY7" s="38">
        <v>83.56</v>
      </c>
      <c r="CZ7" s="38">
        <v>84.44</v>
      </c>
      <c r="DA7" s="38">
        <v>85.3</v>
      </c>
      <c r="DB7" s="38">
        <v>85.97</v>
      </c>
      <c r="DC7" s="38" t="s">
        <v>102</v>
      </c>
      <c r="DD7" s="38">
        <v>86.83</v>
      </c>
      <c r="DE7" s="38">
        <v>87.14</v>
      </c>
      <c r="DF7" s="38">
        <v>86.66</v>
      </c>
      <c r="DG7" s="38">
        <v>86.28</v>
      </c>
      <c r="DH7" s="38">
        <v>95.35</v>
      </c>
      <c r="DI7" s="38" t="s">
        <v>102</v>
      </c>
      <c r="DJ7" s="38">
        <v>2.77</v>
      </c>
      <c r="DK7" s="38">
        <v>5.83</v>
      </c>
      <c r="DL7" s="38">
        <v>8.43</v>
      </c>
      <c r="DM7" s="38">
        <v>10.67</v>
      </c>
      <c r="DN7" s="38" t="s">
        <v>102</v>
      </c>
      <c r="DO7" s="38">
        <v>14.26</v>
      </c>
      <c r="DP7" s="38">
        <v>15.21</v>
      </c>
      <c r="DQ7" s="38">
        <v>17.350000000000001</v>
      </c>
      <c r="DR7" s="38">
        <v>17.239999999999998</v>
      </c>
      <c r="DS7" s="38">
        <v>38.57</v>
      </c>
      <c r="DT7" s="38" t="s">
        <v>102</v>
      </c>
      <c r="DU7" s="38">
        <v>0</v>
      </c>
      <c r="DV7" s="38">
        <v>0</v>
      </c>
      <c r="DW7" s="38">
        <v>0</v>
      </c>
      <c r="DX7" s="38">
        <v>0</v>
      </c>
      <c r="DY7" s="38" t="s">
        <v>102</v>
      </c>
      <c r="DZ7" s="38">
        <v>0.01</v>
      </c>
      <c r="EA7" s="38">
        <v>0.01</v>
      </c>
      <c r="EB7" s="38">
        <v>0.01</v>
      </c>
      <c r="EC7" s="38">
        <v>0.11</v>
      </c>
      <c r="ED7" s="38">
        <v>5.9</v>
      </c>
      <c r="EE7" s="38" t="s">
        <v>102</v>
      </c>
      <c r="EF7" s="38">
        <v>0</v>
      </c>
      <c r="EG7" s="38">
        <v>0</v>
      </c>
      <c r="EH7" s="38">
        <v>0</v>
      </c>
      <c r="EI7" s="38">
        <v>0</v>
      </c>
      <c r="EJ7" s="38" t="s">
        <v>102</v>
      </c>
      <c r="EK7" s="38">
        <v>0.01</v>
      </c>
      <c r="EL7" s="38">
        <v>0.11</v>
      </c>
      <c r="EM7" s="38">
        <v>0.09</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花巻市</cp:lastModifiedBy>
  <cp:lastPrinted>2021-01-25T06:20:39Z</cp:lastPrinted>
  <dcterms:created xsi:type="dcterms:W3CDTF">2020-12-04T02:24:15Z</dcterms:created>
  <dcterms:modified xsi:type="dcterms:W3CDTF">2021-01-25T06:20:41Z</dcterms:modified>
  <cp:category/>
</cp:coreProperties>
</file>