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1\homefolder$\kazuyuki1969\Desktop\【岩手県市町村課】公営企業に係る経営比較分析表（令和元年度）の分析等について\財政課提出\"/>
    </mc:Choice>
  </mc:AlternateContent>
  <workbookProtection workbookAlgorithmName="SHA-512" workbookHashValue="6VPRAxv4psjkiyjSeURs7y7Yf32DFPKSOQr1a0FJvLlYSmkTfIU58763EoS+pWEgi8GuNRUMrvRykps6oNYpow==" workbookSaltValue="7xW1Sr7eiz0QI/arWTPJq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<sst xmlns="http://schemas.openxmlformats.org/spreadsheetml/2006/main" count="297" uniqueCount="117">
  <si>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</si>
  <si>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</si>
  <si>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</si>
  <si>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</si>
  <si>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</si>
  <si>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</si>
  <si>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</si>
  <si>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</si>
  <si>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</si>
  <si>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</si>
  <si>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</si>
  <si>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</si>
  <si>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</si>
  <si>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</si>
  <si>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</si>
  <si>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</si>
  <si>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</si>
  <si>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</si>
  <si>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</si>
  <si>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</si>
  <si>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</si>
  <si>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</si>
  <si>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</si>
  <si>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</si>
  <si>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</si>
  <si>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</si>
  <si>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</si>
  <si>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</si>
  <si>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</si>
  <si>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</si>
  <si>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</si>
  <si>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</si>
  <si>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</si>
  <si>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</si>
  <si>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</si>
  <si>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</si>
  <si>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</si>
  <si>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</si>
  <si>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</si>
  <si>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</si>
  <si>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</si>
  <si>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</si>
  <si>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</si>
  <si>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</si>
  <si>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</si>
  <si>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</si>
  <si>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</si>
  <si>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</si>
  <si>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</si>
  <si>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</si>
  <si>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</si>
  <si>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</si>
  <si>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</si>
  <si>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</si>
  <si>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</si>
  <si>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</si>
  <si>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</si>
  <si>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</si>
  <si>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</si>
  <si>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</si>
  <si>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</si>
  <si>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</si>
  <si>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</si>
  <si>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</si>
  <si>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</si>
  <si>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</si>
  <si>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</si>
  <si>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</si>
  <si>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</si>
  <si>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</si>
  <si>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</si>
  <si>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</si>
  <si>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</si>
  <si>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</si>
  <si>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</si>
  <si>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</si>
  <si>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</si>
  <si>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</si>
  <si>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</si>
  <si>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</si>
  <si>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</si>
  <si>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</si>
  <si>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</si>
  <si>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</si>
  <si>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</si>
  <si>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</si>
  <si>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</si>
  <si>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</si>
  <si>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</si>
  <si>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</si>
  <si>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</si>
  <si>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</si>
  <si>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</si>
  <si>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</si>
  <si>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</si>
  <si>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</si>
  <si>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</si>
  <si>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</si>
  <si>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</si>
  <si>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</si>
  <si>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</si>
  <si>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</si>
  <si>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</si>
  <si>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</si>
  <si>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</si>
  <si>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</si>
  <si>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</si>
  <si>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</si>
  <si>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</si>
  <si>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</si>
  <si>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</si>
  <si>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</si>
  <si>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</si>
  <si>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</si>
  <si>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各処理施設の更新については、花巻市農業集落排水事業最適整備構想に基づき、機能診断を実施した上で長寿命化対策である機能強化事業を実施している。
　管路施設には2040年以降に耐用年数を迎えることとなり、効率的、計画的に更新していくために更新計画の策定が必要となる。</t>
    <rPh sb="33" eb="34">
      <t>モト</t>
    </rPh>
    <phoneticPr fontId="4"/>
  </si>
  <si>
    <t>①経常収支比率は、使用料収入などの収益で、維持管理費や企業債利息等の費用をどの程度賄えているかを表す指標であり、100%を超えて推移している。
②累積欠損金比率については、営業収益に対する累積欠損金の状況を表す指標であり、人口減少による使用料の増加は見込まれないため、維持管理費の削減等を検討していく。
③流動比率については、流動負債の割合が高く類似団体平均値より大幅に下回っている。
④企業債残高対事業規模比率は、使用料収入に対する企業債残高の割合であり、企業債残高は今後減少していく見込みである。。
⑤経費回収率は、100%を下回っているため維持管理費の削減に努めていく。
⑥汚水処理原価は、有収水量1㎥当たりの汚水処理に要した費用であり、概ね類似団体と同水準で推移している。水洗化率向上と維持管理費の削減に努めていく。
⑦施設利用率は、汚水処理施設の利用状況を表したものである。
⑧水洗化率は微増している状況だが、今後も普及促進を図り水洗化率向上に努めていく。</t>
    <rPh sb="111" eb="113">
      <t>ジンコウ</t>
    </rPh>
    <rPh sb="113" eb="115">
      <t>ゲンショウ</t>
    </rPh>
    <rPh sb="118" eb="121">
      <t>シヨウリョウ</t>
    </rPh>
    <rPh sb="122" eb="124">
      <t>ゾウカ</t>
    </rPh>
    <rPh sb="125" eb="127">
      <t>ミコ</t>
    </rPh>
    <rPh sb="177" eb="180">
      <t>ヘイキンチ</t>
    </rPh>
    <rPh sb="322" eb="323">
      <t>オオム</t>
    </rPh>
    <rPh sb="329" eb="330">
      <t>ドウ</t>
    </rPh>
    <rPh sb="371" eb="373">
      <t>オスイ</t>
    </rPh>
    <rPh sb="373" eb="375">
      <t>ショリ</t>
    </rPh>
    <rPh sb="375" eb="377">
      <t>シセツ</t>
    </rPh>
    <phoneticPr fontId="4"/>
  </si>
  <si>
    <t>　農業集落排水事業について、全地区で整備は完了しており、施設の維持管理と更新を中心に事業実施している。
　施設の維持管理については、計画的な更新とし費用の平準化を図るとともに、交付金等の財源の確保に努めていく。
　また、汚水処理全体としての経営安定化を図るために公共下水道への接続を含めた広域化について検討していく。
　平成30年度に公営企業会計へ移行したことから、
公営企業会計による詳細な経営分析を行い、使用料収入の確保のために水洗化支援制度の周知等による普及促進を図り、経営基盤の強化に努めていく。</t>
    <rPh sb="141" eb="142">
      <t>フク</t>
    </rPh>
    <rPh sb="144" eb="147">
      <t>コウイキカ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</si>
</sst>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31B-4118-BB23-83A6CAB262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231B-4118-BB23-83A6CAB262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32.9</c:v>
                </c:pt>
                <c:pt idx="4">
                  <c:v>32.9</c:v>
                </c:pt>
              </c:numCache>
            </c:numRef>
          </c:val>
          <c:extLst>
            <c:ext xmlns:c16="http://schemas.microsoft.com/office/drawing/2014/chart" uri="{C3380CC4-5D6E-409C-BE32-E72D297353CC}">
              <c16:uniqueId val="{00000000-58D8-4065-9F6A-7032411E8A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58D8-4065-9F6A-7032411E8A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85.85</c:v>
                </c:pt>
                <c:pt idx="4">
                  <c:v>86.15</c:v>
                </c:pt>
              </c:numCache>
            </c:numRef>
          </c:val>
          <c:extLst>
            <c:ext xmlns:c16="http://schemas.microsoft.com/office/drawing/2014/chart" uri="{C3380CC4-5D6E-409C-BE32-E72D297353CC}">
              <c16:uniqueId val="{00000000-C658-48EB-9228-509304FF2F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C658-48EB-9228-509304FF2F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102.31</c:v>
                </c:pt>
                <c:pt idx="4">
                  <c:v>100.38</c:v>
                </c:pt>
              </c:numCache>
            </c:numRef>
          </c:val>
          <c:extLst>
            <c:ext xmlns:c16="http://schemas.microsoft.com/office/drawing/2014/chart" uri="{C3380CC4-5D6E-409C-BE32-E72D297353CC}">
              <c16:uniqueId val="{00000000-8EBE-4834-A0E8-CF2C5CA2D9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8EBE-4834-A0E8-CF2C5CA2D9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3.27</c:v>
                </c:pt>
                <c:pt idx="4">
                  <c:v>6.27</c:v>
                </c:pt>
              </c:numCache>
            </c:numRef>
          </c:val>
          <c:extLst>
            <c:ext xmlns:c16="http://schemas.microsoft.com/office/drawing/2014/chart" uri="{C3380CC4-5D6E-409C-BE32-E72D297353CC}">
              <c16:uniqueId val="{00000000-2627-4DF6-A33E-F450BD4732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2627-4DF6-A33E-F450BD4732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1F-49CF-9E1B-4EE5974E85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11F-49CF-9E1B-4EE5974E85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44.41</c:v>
                </c:pt>
                <c:pt idx="4">
                  <c:v>41.68</c:v>
                </c:pt>
              </c:numCache>
            </c:numRef>
          </c:val>
          <c:extLst>
            <c:ext xmlns:c16="http://schemas.microsoft.com/office/drawing/2014/chart" uri="{C3380CC4-5D6E-409C-BE32-E72D297353CC}">
              <c16:uniqueId val="{00000000-2BD6-4544-A3AA-5C25C0EDBE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2BD6-4544-A3AA-5C25C0EDBE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20.82</c:v>
                </c:pt>
                <c:pt idx="4">
                  <c:v>15.73</c:v>
                </c:pt>
              </c:numCache>
            </c:numRef>
          </c:val>
          <c:extLst>
            <c:ext xmlns:c16="http://schemas.microsoft.com/office/drawing/2014/chart" uri="{C3380CC4-5D6E-409C-BE32-E72D297353CC}">
              <c16:uniqueId val="{00000000-90D4-4428-B4B7-787684675A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90D4-4428-B4B7-787684675A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3044.72</c:v>
                </c:pt>
                <c:pt idx="4">
                  <c:v>989.9</c:v>
                </c:pt>
              </c:numCache>
            </c:numRef>
          </c:val>
          <c:extLst>
            <c:ext xmlns:c16="http://schemas.microsoft.com/office/drawing/2014/chart" uri="{C3380CC4-5D6E-409C-BE32-E72D297353CC}">
              <c16:uniqueId val="{00000000-A9D9-4FEA-B036-D94E4B2AD8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A9D9-4FEA-B036-D94E4B2AD8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46.96</c:v>
                </c:pt>
                <c:pt idx="4">
                  <c:v>51.41</c:v>
                </c:pt>
              </c:numCache>
            </c:numRef>
          </c:val>
          <c:extLst>
            <c:ext xmlns:c16="http://schemas.microsoft.com/office/drawing/2014/chart" uri="{C3380CC4-5D6E-409C-BE32-E72D297353CC}">
              <c16:uniqueId val="{00000000-C31F-49DC-84D9-35BAF27CD7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C31F-49DC-84D9-35BAF27CD7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299.99</c:v>
                </c:pt>
                <c:pt idx="4">
                  <c:v>276.98</c:v>
                </c:pt>
              </c:numCache>
            </c:numRef>
          </c:val>
          <c:extLst>
            <c:ext xmlns:c16="http://schemas.microsoft.com/office/drawing/2014/chart" uri="{C3380CC4-5D6E-409C-BE32-E72D297353CC}">
              <c16:uniqueId val="{00000000-B038-467A-A698-30093ADB3C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B038-467A-A698-30093ADB3C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花巻市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95235</v>
      </c>
      <c r="AM8" s="51"/>
      <c r="AN8" s="51"/>
      <c r="AO8" s="51"/>
      <c r="AP8" s="51"/>
      <c r="AQ8" s="51"/>
      <c r="AR8" s="51"/>
      <c r="AS8" s="51"/>
      <c r="AT8" s="46">
        <f>データ!T6</f>
        <v>908.39</v>
      </c>
      <c r="AU8" s="46"/>
      <c r="AV8" s="46"/>
      <c r="AW8" s="46"/>
      <c r="AX8" s="46"/>
      <c r="AY8" s="46"/>
      <c r="AZ8" s="46"/>
      <c r="BA8" s="46"/>
      <c r="BB8" s="46">
        <f>データ!U6</f>
        <v>104.84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41.69</v>
      </c>
      <c r="J10" s="46"/>
      <c r="K10" s="46"/>
      <c r="L10" s="46"/>
      <c r="M10" s="46"/>
      <c r="N10" s="46"/>
      <c r="O10" s="46"/>
      <c r="P10" s="46">
        <f>データ!P6</f>
        <v>15.67</v>
      </c>
      <c r="Q10" s="46"/>
      <c r="R10" s="46"/>
      <c r="S10" s="46"/>
      <c r="T10" s="46"/>
      <c r="U10" s="46"/>
      <c r="V10" s="46"/>
      <c r="W10" s="46">
        <f>データ!Q6</f>
        <v>98.9</v>
      </c>
      <c r="X10" s="46"/>
      <c r="Y10" s="46"/>
      <c r="Z10" s="46"/>
      <c r="AA10" s="46"/>
      <c r="AB10" s="46"/>
      <c r="AC10" s="46"/>
      <c r="AD10" s="51">
        <f>データ!R6</f>
        <v>2860</v>
      </c>
      <c r="AE10" s="51"/>
      <c r="AF10" s="51"/>
      <c r="AG10" s="51"/>
      <c r="AH10" s="51"/>
      <c r="AI10" s="51"/>
      <c r="AJ10" s="51"/>
      <c r="AK10" s="2"/>
      <c r="AL10" s="51">
        <f>データ!V6</f>
        <v>14836</v>
      </c>
      <c r="AM10" s="51"/>
      <c r="AN10" s="51"/>
      <c r="AO10" s="51"/>
      <c r="AP10" s="51"/>
      <c r="AQ10" s="51"/>
      <c r="AR10" s="51"/>
      <c r="AS10" s="51"/>
      <c r="AT10" s="46">
        <f>データ!W6</f>
        <v>7.61</v>
      </c>
      <c r="AU10" s="46"/>
      <c r="AV10" s="46"/>
      <c r="AW10" s="46"/>
      <c r="AX10" s="46"/>
      <c r="AY10" s="46"/>
      <c r="AZ10" s="46"/>
      <c r="BA10" s="46"/>
      <c r="BB10" s="46">
        <f>データ!X6</f>
        <v>1949.54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Gw+QL7u45pH6FPawz1ZJ7gm62Fh8eZ4qMMafT0+yfzqirfCOckjbn8TltcvRKXMpPv3bh6UIdslqlpGMie30FA==" saltValue="HvC4uRAXTlyr9JmmK3qf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32051</v>
      </c>
      <c r="D6" s="33">
        <f t="shared" si="3"/>
        <v>46</v>
      </c>
      <c r="E6" s="33">
        <f t="shared" si="3"/>
        <v>17</v>
      </c>
      <c r="F6" s="33">
        <f t="shared" si="3"/>
        <v>5</v>
      </c>
      <c r="G6" s="33">
        <f t="shared" si="3"/>
        <v>0</v>
      </c>
      <c r="H6" s="33" t="str">
        <f t="shared" si="3"/>
        <v>岩手県　花巻市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41.69</v>
      </c>
      <c r="P6" s="34">
        <f t="shared" si="3"/>
        <v>15.67</v>
      </c>
      <c r="Q6" s="34">
        <f t="shared" si="3"/>
        <v>98.9</v>
      </c>
      <c r="R6" s="34">
        <f t="shared" si="3"/>
        <v>2860</v>
      </c>
      <c r="S6" s="34">
        <f t="shared" si="3"/>
        <v>95235</v>
      </c>
      <c r="T6" s="34">
        <f t="shared" si="3"/>
        <v>908.39</v>
      </c>
      <c r="U6" s="34">
        <f t="shared" si="3"/>
        <v>104.84</v>
      </c>
      <c r="V6" s="34">
        <f t="shared" si="3"/>
        <v>14836</v>
      </c>
      <c r="W6" s="34">
        <f t="shared" si="3"/>
        <v>7.61</v>
      </c>
      <c r="X6" s="34">
        <f t="shared" si="3"/>
        <v>1949.54</v>
      </c>
      <c r="Y6" s="35" t="str">
        <f>IF(Y7="",NA(),Y7)</f>
        <v>-</v>
      </c>
      <c r="Z6" s="35" t="str">
        <f t="shared" ref="Z6:AH6" si="4">IF(Z7="",NA(),Z7)</f>
        <v>-</v>
      </c>
      <c r="AA6" s="35" t="str">
        <f t="shared" si="4"/>
        <v>-</v>
      </c>
      <c r="AB6" s="35">
        <f t="shared" si="4"/>
        <v>102.31</v>
      </c>
      <c r="AC6" s="35">
        <f t="shared" si="4"/>
        <v>100.38</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5">
        <f t="shared" si="5"/>
        <v>44.41</v>
      </c>
      <c r="AN6" s="35">
        <f t="shared" si="5"/>
        <v>41.68</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20.82</v>
      </c>
      <c r="AY6" s="35">
        <f t="shared" si="6"/>
        <v>15.73</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3044.72</v>
      </c>
      <c r="BJ6" s="35">
        <f t="shared" si="7"/>
        <v>989.9</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46.96</v>
      </c>
      <c r="BU6" s="35">
        <f t="shared" si="8"/>
        <v>51.41</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299.99</v>
      </c>
      <c r="CF6" s="35">
        <f t="shared" si="9"/>
        <v>276.98</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32.9</v>
      </c>
      <c r="CQ6" s="35">
        <f t="shared" si="10"/>
        <v>32.9</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85.85</v>
      </c>
      <c r="DB6" s="35">
        <f t="shared" si="11"/>
        <v>86.15</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3.27</v>
      </c>
      <c r="DM6" s="35">
        <f t="shared" si="12"/>
        <v>6.27</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32051</v>
      </c>
      <c r="D7" s="37">
        <v>46</v>
      </c>
      <c r="E7" s="37">
        <v>17</v>
      </c>
      <c r="F7" s="37">
        <v>5</v>
      </c>
      <c r="G7" s="37">
        <v>0</v>
      </c>
      <c r="H7" s="37" t="s">
        <v>95</v>
      </c>
      <c r="I7" s="37" t="s">
        <v>96</v>
      </c>
      <c r="J7" s="37" t="s">
        <v>97</v>
      </c>
      <c r="K7" s="37" t="s">
        <v>98</v>
      </c>
      <c r="L7" s="37" t="s">
        <v>99</v>
      </c>
      <c r="M7" s="37" t="s">
        <v>100</v>
      </c>
      <c r="N7" s="38" t="s">
        <v>101</v>
      </c>
      <c r="O7" s="38">
        <v>41.69</v>
      </c>
      <c r="P7" s="38">
        <v>15.67</v>
      </c>
      <c r="Q7" s="38">
        <v>98.9</v>
      </c>
      <c r="R7" s="38">
        <v>2860</v>
      </c>
      <c r="S7" s="38">
        <v>95235</v>
      </c>
      <c r="T7" s="38">
        <v>908.39</v>
      </c>
      <c r="U7" s="38">
        <v>104.84</v>
      </c>
      <c r="V7" s="38">
        <v>14836</v>
      </c>
      <c r="W7" s="38">
        <v>7.61</v>
      </c>
      <c r="X7" s="38">
        <v>1949.54</v>
      </c>
      <c r="Y7" s="38" t="s">
        <v>101</v>
      </c>
      <c r="Z7" s="38" t="s">
        <v>101</v>
      </c>
      <c r="AA7" s="38" t="s">
        <v>101</v>
      </c>
      <c r="AB7" s="38">
        <v>102.31</v>
      </c>
      <c r="AC7" s="38">
        <v>100.38</v>
      </c>
      <c r="AD7" s="38" t="s">
        <v>101</v>
      </c>
      <c r="AE7" s="38" t="s">
        <v>101</v>
      </c>
      <c r="AF7" s="38" t="s">
        <v>101</v>
      </c>
      <c r="AG7" s="38">
        <v>101.77</v>
      </c>
      <c r="AH7" s="38">
        <v>103.6</v>
      </c>
      <c r="AI7" s="38">
        <v>102.97</v>
      </c>
      <c r="AJ7" s="38" t="s">
        <v>101</v>
      </c>
      <c r="AK7" s="38" t="s">
        <v>101</v>
      </c>
      <c r="AL7" s="38" t="s">
        <v>101</v>
      </c>
      <c r="AM7" s="38">
        <v>44.41</v>
      </c>
      <c r="AN7" s="38">
        <v>41.68</v>
      </c>
      <c r="AO7" s="38" t="s">
        <v>101</v>
      </c>
      <c r="AP7" s="38" t="s">
        <v>101</v>
      </c>
      <c r="AQ7" s="38" t="s">
        <v>101</v>
      </c>
      <c r="AR7" s="38">
        <v>227.4</v>
      </c>
      <c r="AS7" s="38">
        <v>193.99</v>
      </c>
      <c r="AT7" s="38">
        <v>165.48</v>
      </c>
      <c r="AU7" s="38" t="s">
        <v>101</v>
      </c>
      <c r="AV7" s="38" t="s">
        <v>101</v>
      </c>
      <c r="AW7" s="38" t="s">
        <v>101</v>
      </c>
      <c r="AX7" s="38">
        <v>20.82</v>
      </c>
      <c r="AY7" s="38">
        <v>15.73</v>
      </c>
      <c r="AZ7" s="38" t="s">
        <v>101</v>
      </c>
      <c r="BA7" s="38" t="s">
        <v>101</v>
      </c>
      <c r="BB7" s="38" t="s">
        <v>101</v>
      </c>
      <c r="BC7" s="38">
        <v>29.54</v>
      </c>
      <c r="BD7" s="38">
        <v>26.99</v>
      </c>
      <c r="BE7" s="38">
        <v>33.840000000000003</v>
      </c>
      <c r="BF7" s="38" t="s">
        <v>101</v>
      </c>
      <c r="BG7" s="38" t="s">
        <v>101</v>
      </c>
      <c r="BH7" s="38" t="s">
        <v>101</v>
      </c>
      <c r="BI7" s="38">
        <v>3044.72</v>
      </c>
      <c r="BJ7" s="38">
        <v>989.9</v>
      </c>
      <c r="BK7" s="38" t="s">
        <v>101</v>
      </c>
      <c r="BL7" s="38" t="s">
        <v>101</v>
      </c>
      <c r="BM7" s="38" t="s">
        <v>101</v>
      </c>
      <c r="BN7" s="38">
        <v>789.46</v>
      </c>
      <c r="BO7" s="38">
        <v>826.83</v>
      </c>
      <c r="BP7" s="38">
        <v>765.47</v>
      </c>
      <c r="BQ7" s="38" t="s">
        <v>101</v>
      </c>
      <c r="BR7" s="38" t="s">
        <v>101</v>
      </c>
      <c r="BS7" s="38" t="s">
        <v>101</v>
      </c>
      <c r="BT7" s="38">
        <v>46.96</v>
      </c>
      <c r="BU7" s="38">
        <v>51.41</v>
      </c>
      <c r="BV7" s="38" t="s">
        <v>101</v>
      </c>
      <c r="BW7" s="38" t="s">
        <v>101</v>
      </c>
      <c r="BX7" s="38" t="s">
        <v>101</v>
      </c>
      <c r="BY7" s="38">
        <v>57.77</v>
      </c>
      <c r="BZ7" s="38">
        <v>57.31</v>
      </c>
      <c r="CA7" s="38">
        <v>59.59</v>
      </c>
      <c r="CB7" s="38" t="s">
        <v>101</v>
      </c>
      <c r="CC7" s="38" t="s">
        <v>101</v>
      </c>
      <c r="CD7" s="38" t="s">
        <v>101</v>
      </c>
      <c r="CE7" s="38">
        <v>299.99</v>
      </c>
      <c r="CF7" s="38">
        <v>276.98</v>
      </c>
      <c r="CG7" s="38" t="s">
        <v>101</v>
      </c>
      <c r="CH7" s="38" t="s">
        <v>101</v>
      </c>
      <c r="CI7" s="38" t="s">
        <v>101</v>
      </c>
      <c r="CJ7" s="38">
        <v>274.35000000000002</v>
      </c>
      <c r="CK7" s="38">
        <v>273.52</v>
      </c>
      <c r="CL7" s="38">
        <v>257.86</v>
      </c>
      <c r="CM7" s="38" t="s">
        <v>101</v>
      </c>
      <c r="CN7" s="38" t="s">
        <v>101</v>
      </c>
      <c r="CO7" s="38" t="s">
        <v>101</v>
      </c>
      <c r="CP7" s="38">
        <v>32.9</v>
      </c>
      <c r="CQ7" s="38">
        <v>32.9</v>
      </c>
      <c r="CR7" s="38" t="s">
        <v>101</v>
      </c>
      <c r="CS7" s="38" t="s">
        <v>101</v>
      </c>
      <c r="CT7" s="38" t="s">
        <v>101</v>
      </c>
      <c r="CU7" s="38">
        <v>50.68</v>
      </c>
      <c r="CV7" s="38">
        <v>50.14</v>
      </c>
      <c r="CW7" s="38">
        <v>51.3</v>
      </c>
      <c r="CX7" s="38" t="s">
        <v>101</v>
      </c>
      <c r="CY7" s="38" t="s">
        <v>101</v>
      </c>
      <c r="CZ7" s="38" t="s">
        <v>101</v>
      </c>
      <c r="DA7" s="38">
        <v>85.85</v>
      </c>
      <c r="DB7" s="38">
        <v>86.15</v>
      </c>
      <c r="DC7" s="38" t="s">
        <v>101</v>
      </c>
      <c r="DD7" s="38" t="s">
        <v>101</v>
      </c>
      <c r="DE7" s="38" t="s">
        <v>101</v>
      </c>
      <c r="DF7" s="38">
        <v>84.86</v>
      </c>
      <c r="DG7" s="38">
        <v>84.98</v>
      </c>
      <c r="DH7" s="38">
        <v>86.22</v>
      </c>
      <c r="DI7" s="38" t="s">
        <v>101</v>
      </c>
      <c r="DJ7" s="38" t="s">
        <v>101</v>
      </c>
      <c r="DK7" s="38" t="s">
        <v>101</v>
      </c>
      <c r="DL7" s="38">
        <v>3.27</v>
      </c>
      <c r="DM7" s="38">
        <v>6.27</v>
      </c>
      <c r="DN7" s="38" t="s">
        <v>101</v>
      </c>
      <c r="DO7" s="38" t="s">
        <v>101</v>
      </c>
      <c r="DP7" s="38" t="s">
        <v>101</v>
      </c>
      <c r="DQ7" s="38">
        <v>24.13</v>
      </c>
      <c r="DR7" s="38">
        <v>23.06</v>
      </c>
      <c r="DS7" s="38">
        <v>24.97</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dcterms:created xsi:type="dcterms:W3CDTF">2020-12-04T02:35:25Z</dcterms:created>
  <dcterms:modified xsi:type="dcterms:W3CDTF">2021-01-25T06:35:50Z</dcterms:modified>
  <cp:category/>
</cp:coreProperties>
</file>