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3年度\各種照会\未〆翌1月20日　R2公営企業経営比較表分析\02　作業用\"/>
    </mc:Choice>
  </mc:AlternateContent>
  <workbookProtection workbookAlgorithmName="SHA-512" workbookHashValue="tuZPezc4yWOq9hzA86eYTogrz/xKAe1itmsgDGwmiNoExEQC6qw2pdXhLOWErFd9rc9ZUSGixP0rLlT8zLHN1w==" workbookSaltValue="iYStLhYLNhqVDCxujQeftA==" workbookSpinCount="100000" lockStructure="1"/>
  <bookViews>
    <workbookView xWindow="0" yWindow="0" windowWidth="2049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<sst xmlns="http://schemas.openxmlformats.org/spreadsheetml/2006/main" count="231" uniqueCount="117">
  <si>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</si>
  <si>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</si>
  <si>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</si>
  <si>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</si>
  <si>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</si>
  <si>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</si>
  <si>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</si>
  <si>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</si>
  <si>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</si>
  <si>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</si>
  <si>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</si>
  <si>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</si>
  <si>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</si>
  <si>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</si>
  <si>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</si>
  <si>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</si>
  <si>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</si>
  <si>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</si>
  <si>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</si>
  <si>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</si>
  <si>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</si>
  <si>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</si>
  <si>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</si>
  <si>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</si>
  <si>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</si>
  <si>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</si>
  <si>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</si>
  <si>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</si>
  <si>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</si>
  <si>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</si>
  <si>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</si>
  <si>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</si>
  <si>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</si>
  <si>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</si>
  <si>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</si>
  <si>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</si>
  <si>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</si>
  <si>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</si>
  <si>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</si>
  <si>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</si>
  <si>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</si>
  <si>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</si>
  <si>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</si>
  <si>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</si>
  <si>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</si>
  <si>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</si>
  <si>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</si>
  <si>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</si>
  <si>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</si>
  <si>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</si>
  <si>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</si>
  <si>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</si>
  <si>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</si>
  <si>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</si>
  <si>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</si>
  <si>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</si>
  <si>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</si>
  <si>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</si>
  <si>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</si>
  <si>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</si>
  <si>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</si>
  <si>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</si>
  <si>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</si>
  <si>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</si>
  <si>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</si>
  <si>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</si>
  <si>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</si>
  <si>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</si>
  <si>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</si>
  <si>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</si>
  <si>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</si>
  <si>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</si>
  <si>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</si>
  <si>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</si>
  <si>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</si>
  <si>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</si>
  <si>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</si>
  <si>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</si>
  <si>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</si>
  <si>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</si>
  <si>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</si>
  <si>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</si>
  <si>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</si>
  <si>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</si>
  <si>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</si>
  <si>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</si>
  <si>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</si>
  <si>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</si>
  <si>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</si>
  <si>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</si>
  <si>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</si>
  <si>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</si>
  <si>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</si>
  <si>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</si>
  <si>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</si>
  <si>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</si>
  <si>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</si>
  <si>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</si>
  <si>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</si>
  <si>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</si>
  <si>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</si>
  <si>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</si>
  <si>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</si>
  <si>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</si>
  <si>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</si>
  <si>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</si>
  <si>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</si>
  <si>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</si>
  <si>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</si>
  <si>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</si>
  <si>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</si>
  <si>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</si>
  <si>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</si>
  <si>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</si>
  <si>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使用料収入などの収益で、維持管理費や企業債利息の費用をどの程度賄えているかを示す指標であり、100%を超えて推移しているため健全な経営状況であるが、類似団体平均を下回っているため、一層効率的な経営に努める。
②累積欠損金は発生していない。
③流動比率は、企業債元金償還がピークを迎えているため流動負債の割合が高く類似団体平均値を下回っている。
④企業債残高対事業規模比率は、使用料に対する企業債残高の割合であり、類似団体平均より低くなっている。ここ数年が企業債の償還ピークであるが、管渠工事が概成したため企業債残高は今後減少していく見込みである。
⑤経費回収率は、使用料で汚水処理費をどの程度賄えているかを示す指標であり、100%以上で推移しているため、類似団体に比べても健全な経営状況である。
⑥汚水処理原価は有収水量1㎥あたりの汚水処理に要した費用であり、類似団体平均より低く推移しており、今後もこのレベルの維持に努めていく。
⑦施設利用率は東和地区の東和浄化センターの利用状況を示したものである。
⑧水洗化率は年々増加しているが、人口減少による分母の減の影響もある。汲み取り世帯に意向調査をするなど普及促進に努めていく。</t>
    <rPh sb="1" eb="3">
      <t>ケイジョウ</t>
    </rPh>
    <rPh sb="3" eb="5">
      <t>シュウシ</t>
    </rPh>
    <rPh sb="5" eb="7">
      <t>ヒリツ</t>
    </rPh>
    <rPh sb="9" eb="12">
      <t>シヨウリョウ</t>
    </rPh>
    <rPh sb="12" eb="14">
      <t>シュウニュウ</t>
    </rPh>
    <rPh sb="17" eb="19">
      <t>シュウエキ</t>
    </rPh>
    <rPh sb="21" eb="23">
      <t>イジ</t>
    </rPh>
    <rPh sb="23" eb="26">
      <t>カンリヒ</t>
    </rPh>
    <rPh sb="27" eb="29">
      <t>キギョウ</t>
    </rPh>
    <rPh sb="29" eb="30">
      <t>サイ</t>
    </rPh>
    <rPh sb="30" eb="32">
      <t>リソク</t>
    </rPh>
    <rPh sb="33" eb="35">
      <t>ヒヨウ</t>
    </rPh>
    <rPh sb="38" eb="40">
      <t>テイド</t>
    </rPh>
    <rPh sb="40" eb="41">
      <t>マカナ</t>
    </rPh>
    <rPh sb="47" eb="48">
      <t>シメ</t>
    </rPh>
    <rPh sb="49" eb="51">
      <t>シヒョウ</t>
    </rPh>
    <rPh sb="60" eb="61">
      <t>コ</t>
    </rPh>
    <rPh sb="63" eb="65">
      <t>スイイ</t>
    </rPh>
    <rPh sb="71" eb="73">
      <t>ケンゼン</t>
    </rPh>
    <rPh sb="74" eb="76">
      <t>ケイエイ</t>
    </rPh>
    <rPh sb="76" eb="78">
      <t>ジョウキョウ</t>
    </rPh>
    <rPh sb="83" eb="85">
      <t>ルイジ</t>
    </rPh>
    <rPh sb="85" eb="87">
      <t>ダンタイ</t>
    </rPh>
    <rPh sb="87" eb="89">
      <t>ヘイキン</t>
    </rPh>
    <rPh sb="90" eb="92">
      <t>シタマワ</t>
    </rPh>
    <rPh sb="99" eb="101">
      <t>イッソウ</t>
    </rPh>
    <rPh sb="101" eb="104">
      <t>コウリツテキ</t>
    </rPh>
    <rPh sb="105" eb="107">
      <t>ケイエイ</t>
    </rPh>
    <rPh sb="108" eb="109">
      <t>ツト</t>
    </rPh>
    <rPh sb="114" eb="116">
      <t>ルイセキ</t>
    </rPh>
    <rPh sb="116" eb="119">
      <t>ケッソンキン</t>
    </rPh>
    <rPh sb="120" eb="122">
      <t>ハッセイ</t>
    </rPh>
    <rPh sb="130" eb="132">
      <t>リュウドウ</t>
    </rPh>
    <rPh sb="132" eb="134">
      <t>ヒリツ</t>
    </rPh>
    <rPh sb="136" eb="138">
      <t>キギョウ</t>
    </rPh>
    <rPh sb="138" eb="139">
      <t>サイ</t>
    </rPh>
    <rPh sb="139" eb="141">
      <t>ガンキン</t>
    </rPh>
    <rPh sb="141" eb="143">
      <t>ショウカン</t>
    </rPh>
    <rPh sb="148" eb="149">
      <t>ムカ</t>
    </rPh>
    <rPh sb="155" eb="157">
      <t>リュウドウ</t>
    </rPh>
    <rPh sb="157" eb="159">
      <t>フサイ</t>
    </rPh>
    <rPh sb="160" eb="162">
      <t>ワリアイ</t>
    </rPh>
    <rPh sb="163" eb="164">
      <t>タカ</t>
    </rPh>
    <rPh sb="165" eb="167">
      <t>ルイジ</t>
    </rPh>
    <rPh sb="167" eb="169">
      <t>ダンタイ</t>
    </rPh>
    <rPh sb="169" eb="172">
      <t>ヘイキンチ</t>
    </rPh>
    <rPh sb="173" eb="175">
      <t>シタマワ</t>
    </rPh>
    <rPh sb="182" eb="184">
      <t>キギョウ</t>
    </rPh>
    <rPh sb="184" eb="185">
      <t>サイ</t>
    </rPh>
    <rPh sb="185" eb="187">
      <t>ザンダカ</t>
    </rPh>
    <rPh sb="187" eb="188">
      <t>タイ</t>
    </rPh>
    <rPh sb="188" eb="190">
      <t>ジギョウ</t>
    </rPh>
    <rPh sb="190" eb="192">
      <t>キボ</t>
    </rPh>
    <rPh sb="192" eb="194">
      <t>ヒリツ</t>
    </rPh>
    <rPh sb="196" eb="199">
      <t>シヨウリョウ</t>
    </rPh>
    <rPh sb="200" eb="201">
      <t>タイ</t>
    </rPh>
    <rPh sb="203" eb="205">
      <t>キギョウ</t>
    </rPh>
    <rPh sb="205" eb="206">
      <t>サイ</t>
    </rPh>
    <rPh sb="206" eb="208">
      <t>ザンダカ</t>
    </rPh>
    <rPh sb="209" eb="211">
      <t>ワリアイ</t>
    </rPh>
    <rPh sb="215" eb="217">
      <t>ルイジ</t>
    </rPh>
    <rPh sb="217" eb="219">
      <t>ダンタイ</t>
    </rPh>
    <rPh sb="219" eb="221">
      <t>ヘイキン</t>
    </rPh>
    <rPh sb="223" eb="224">
      <t>ヒク</t>
    </rPh>
    <rPh sb="233" eb="235">
      <t>スウネン</t>
    </rPh>
    <rPh sb="236" eb="238">
      <t>キギョウ</t>
    </rPh>
    <rPh sb="238" eb="239">
      <t>サイ</t>
    </rPh>
    <rPh sb="240" eb="242">
      <t>ショウカン</t>
    </rPh>
    <rPh sb="250" eb="252">
      <t>カンキョ</t>
    </rPh>
    <rPh sb="252" eb="254">
      <t>コウジ</t>
    </rPh>
    <rPh sb="255" eb="257">
      <t>ガイセイ</t>
    </rPh>
    <rPh sb="261" eb="263">
      <t>キギョウ</t>
    </rPh>
    <rPh sb="263" eb="264">
      <t>サイ</t>
    </rPh>
    <rPh sb="264" eb="266">
      <t>ザンダカ</t>
    </rPh>
    <rPh sb="267" eb="269">
      <t>コンゴ</t>
    </rPh>
    <rPh sb="269" eb="271">
      <t>ゲンショウ</t>
    </rPh>
    <rPh sb="275" eb="277">
      <t>ミコ</t>
    </rPh>
    <rPh sb="284" eb="286">
      <t>ケイヒ</t>
    </rPh>
    <rPh sb="286" eb="288">
      <t>カイシュウ</t>
    </rPh>
    <rPh sb="288" eb="289">
      <t>リツ</t>
    </rPh>
    <rPh sb="291" eb="294">
      <t>シヨウリョウ</t>
    </rPh>
    <rPh sb="295" eb="297">
      <t>オスイ</t>
    </rPh>
    <rPh sb="297" eb="299">
      <t>ショリ</t>
    </rPh>
    <rPh sb="299" eb="300">
      <t>ヒ</t>
    </rPh>
    <rPh sb="303" eb="305">
      <t>テイド</t>
    </rPh>
    <rPh sb="305" eb="306">
      <t>マカナ</t>
    </rPh>
    <rPh sb="312" eb="313">
      <t>シメ</t>
    </rPh>
    <rPh sb="314" eb="316">
      <t>シヒョウ</t>
    </rPh>
    <rPh sb="324" eb="326">
      <t>イジョウ</t>
    </rPh>
    <rPh sb="327" eb="329">
      <t>スイイ</t>
    </rPh>
    <rPh sb="336" eb="338">
      <t>ルイジ</t>
    </rPh>
    <rPh sb="338" eb="340">
      <t>ダンタイ</t>
    </rPh>
    <rPh sb="341" eb="342">
      <t>クラ</t>
    </rPh>
    <rPh sb="345" eb="347">
      <t>ケンゼン</t>
    </rPh>
    <rPh sb="348" eb="350">
      <t>ケイエイ</t>
    </rPh>
    <rPh sb="350" eb="352">
      <t>ジョウキョウ</t>
    </rPh>
    <rPh sb="358" eb="360">
      <t>オスイ</t>
    </rPh>
    <rPh sb="360" eb="362">
      <t>ショリ</t>
    </rPh>
    <rPh sb="362" eb="364">
      <t>ゲンカ</t>
    </rPh>
    <rPh sb="365" eb="367">
      <t>ユウシュウ</t>
    </rPh>
    <rPh sb="367" eb="369">
      <t>スイリョウ</t>
    </rPh>
    <rPh sb="375" eb="377">
      <t>オスイ</t>
    </rPh>
    <rPh sb="377" eb="379">
      <t>ショリ</t>
    </rPh>
    <rPh sb="380" eb="381">
      <t>ヨウ</t>
    </rPh>
    <rPh sb="383" eb="385">
      <t>ヒヨウ</t>
    </rPh>
    <rPh sb="389" eb="391">
      <t>ルイジ</t>
    </rPh>
    <rPh sb="391" eb="393">
      <t>ダンタイ</t>
    </rPh>
    <rPh sb="393" eb="395">
      <t>ヘイキン</t>
    </rPh>
    <rPh sb="397" eb="398">
      <t>ヒク</t>
    </rPh>
    <rPh sb="399" eb="401">
      <t>スイイ</t>
    </rPh>
    <rPh sb="406" eb="408">
      <t>コンゴ</t>
    </rPh>
    <rPh sb="415" eb="417">
      <t>イジ</t>
    </rPh>
    <rPh sb="418" eb="419">
      <t>ツト</t>
    </rPh>
    <rPh sb="426" eb="428">
      <t>シセツ</t>
    </rPh>
    <rPh sb="428" eb="430">
      <t>リヨウ</t>
    </rPh>
    <rPh sb="430" eb="431">
      <t>リツ</t>
    </rPh>
    <rPh sb="432" eb="434">
      <t>トウワ</t>
    </rPh>
    <rPh sb="434" eb="436">
      <t>チク</t>
    </rPh>
    <rPh sb="437" eb="439">
      <t>トウワ</t>
    </rPh>
    <rPh sb="439" eb="441">
      <t>ジョウカ</t>
    </rPh>
    <rPh sb="446" eb="448">
      <t>リヨウ</t>
    </rPh>
    <rPh sb="448" eb="450">
      <t>ジョウキョウ</t>
    </rPh>
    <rPh sb="451" eb="452">
      <t>シメ</t>
    </rPh>
    <rPh sb="462" eb="465">
      <t>スイセンカ</t>
    </rPh>
    <rPh sb="465" eb="466">
      <t>リツ</t>
    </rPh>
    <rPh sb="467" eb="469">
      <t>ネンネン</t>
    </rPh>
    <rPh sb="469" eb="471">
      <t>ゾウカ</t>
    </rPh>
    <rPh sb="477" eb="479">
      <t>ジンコウ</t>
    </rPh>
    <rPh sb="479" eb="481">
      <t>ゲンショウ</t>
    </rPh>
    <rPh sb="484" eb="486">
      <t>ブンボ</t>
    </rPh>
    <rPh sb="487" eb="488">
      <t>ゲン</t>
    </rPh>
    <rPh sb="489" eb="491">
      <t>エイキョウ</t>
    </rPh>
    <rPh sb="495" eb="496">
      <t>ク</t>
    </rPh>
    <rPh sb="497" eb="498">
      <t>ト</t>
    </rPh>
    <rPh sb="499" eb="501">
      <t>セタイ</t>
    </rPh>
    <rPh sb="502" eb="504">
      <t>イコウ</t>
    </rPh>
    <rPh sb="504" eb="506">
      <t>チョウサ</t>
    </rPh>
    <rPh sb="511" eb="513">
      <t>フキュウ</t>
    </rPh>
    <rPh sb="513" eb="515">
      <t>ソクシン</t>
    </rPh>
    <rPh sb="516" eb="517">
      <t>ツト</t>
    </rPh>
    <phoneticPr fontId="4"/>
  </si>
  <si>
    <t>下水道ストックマネジメント計画に基づき、施設の維持管理や長寿命化対策を実施しており、浄化センターの設備を中心に改築更新を行っている。
また、管路施設については腐食のおそれの大きい箇所の点検を順次実施している。
なお、管路施設の更新については、法定耐用年数では2030年代から本格的な更新時期を迎えることとなる。</t>
    <rPh sb="0" eb="3">
      <t>ゲスイドウ</t>
    </rPh>
    <rPh sb="13" eb="15">
      <t>ケイカク</t>
    </rPh>
    <rPh sb="16" eb="17">
      <t>モト</t>
    </rPh>
    <rPh sb="20" eb="22">
      <t>シセツ</t>
    </rPh>
    <rPh sb="23" eb="25">
      <t>イジ</t>
    </rPh>
    <rPh sb="25" eb="27">
      <t>カンリ</t>
    </rPh>
    <rPh sb="28" eb="32">
      <t>チョウジュミョウカ</t>
    </rPh>
    <rPh sb="32" eb="34">
      <t>タイサク</t>
    </rPh>
    <rPh sb="35" eb="37">
      <t>ジッシ</t>
    </rPh>
    <rPh sb="42" eb="44">
      <t>ジョウカ</t>
    </rPh>
    <rPh sb="49" eb="51">
      <t>セツビ</t>
    </rPh>
    <rPh sb="52" eb="54">
      <t>チュウシン</t>
    </rPh>
    <rPh sb="55" eb="57">
      <t>カイチク</t>
    </rPh>
    <rPh sb="57" eb="59">
      <t>コウシン</t>
    </rPh>
    <rPh sb="60" eb="61">
      <t>オコナ</t>
    </rPh>
    <rPh sb="70" eb="72">
      <t>カンロ</t>
    </rPh>
    <rPh sb="72" eb="74">
      <t>シセツ</t>
    </rPh>
    <rPh sb="79" eb="81">
      <t>フショク</t>
    </rPh>
    <rPh sb="86" eb="87">
      <t>オオ</t>
    </rPh>
    <rPh sb="89" eb="91">
      <t>カショ</t>
    </rPh>
    <rPh sb="92" eb="94">
      <t>テンケン</t>
    </rPh>
    <rPh sb="95" eb="97">
      <t>ジュンジ</t>
    </rPh>
    <rPh sb="97" eb="99">
      <t>ジッシ</t>
    </rPh>
    <rPh sb="108" eb="110">
      <t>カンロ</t>
    </rPh>
    <rPh sb="110" eb="112">
      <t>シセツ</t>
    </rPh>
    <rPh sb="113" eb="115">
      <t>コウシン</t>
    </rPh>
    <rPh sb="121" eb="123">
      <t>ホウテイ</t>
    </rPh>
    <rPh sb="123" eb="125">
      <t>タイヨウ</t>
    </rPh>
    <rPh sb="125" eb="127">
      <t>ネンスウ</t>
    </rPh>
    <rPh sb="133" eb="135">
      <t>ネンダイ</t>
    </rPh>
    <rPh sb="137" eb="140">
      <t>ホンカクテキ</t>
    </rPh>
    <rPh sb="141" eb="143">
      <t>コウシン</t>
    </rPh>
    <rPh sb="143" eb="145">
      <t>ジキ</t>
    </rPh>
    <rPh sb="146" eb="147">
      <t>ムカ</t>
    </rPh>
    <phoneticPr fontId="4"/>
  </si>
  <si>
    <t>令和２年度で管渠整備事業が完了し、今後は処理施設の更新や管路施設の維持管理が事業の中心となっていく。既存施設の維持管理費は固定費部分も多いため、人口減少や節水時代に伴う使用料の減少をいかに抑えていくかが重要な課題となってくる。
施設の更新においては、ストックマネジメント計画に基づき実施し、交付金等の財源を確保しながら、より効率的な施設の管理に努めていく。
また、公営企業会計による経営分析を行い、使用料収入の確保のために水洗化支援制度の周知等による普及促進を図り、経営基盤の強化に努めていく。</t>
    <rPh sb="0" eb="2">
      <t>レイワ</t>
    </rPh>
    <rPh sb="3" eb="5">
      <t>ネンド</t>
    </rPh>
    <rPh sb="6" eb="8">
      <t>カンキョ</t>
    </rPh>
    <rPh sb="8" eb="10">
      <t>セイビ</t>
    </rPh>
    <rPh sb="10" eb="12">
      <t>ジギョウ</t>
    </rPh>
    <rPh sb="13" eb="15">
      <t>カンリョウ</t>
    </rPh>
    <rPh sb="17" eb="19">
      <t>コンゴ</t>
    </rPh>
    <rPh sb="20" eb="22">
      <t>ショリ</t>
    </rPh>
    <rPh sb="22" eb="24">
      <t>シセツ</t>
    </rPh>
    <rPh sb="25" eb="27">
      <t>コウシン</t>
    </rPh>
    <rPh sb="28" eb="30">
      <t>カンロ</t>
    </rPh>
    <rPh sb="30" eb="32">
      <t>シセツ</t>
    </rPh>
    <rPh sb="33" eb="35">
      <t>イジ</t>
    </rPh>
    <rPh sb="35" eb="37">
      <t>カンリ</t>
    </rPh>
    <rPh sb="38" eb="40">
      <t>ジギョウ</t>
    </rPh>
    <rPh sb="41" eb="43">
      <t>チュウシン</t>
    </rPh>
    <rPh sb="50" eb="52">
      <t>キゾン</t>
    </rPh>
    <rPh sb="52" eb="54">
      <t>シセツ</t>
    </rPh>
    <rPh sb="55" eb="57">
      <t>イジ</t>
    </rPh>
    <rPh sb="57" eb="59">
      <t>カンリ</t>
    </rPh>
    <rPh sb="61" eb="64">
      <t>コテイヒ</t>
    </rPh>
    <rPh sb="64" eb="66">
      <t>ブブン</t>
    </rPh>
    <rPh sb="67" eb="68">
      <t>オオ</t>
    </rPh>
    <rPh sb="72" eb="74">
      <t>ジンコウ</t>
    </rPh>
    <rPh sb="74" eb="76">
      <t>ゲンショウ</t>
    </rPh>
    <rPh sb="77" eb="79">
      <t>セッスイ</t>
    </rPh>
    <rPh sb="79" eb="81">
      <t>ジダイ</t>
    </rPh>
    <rPh sb="82" eb="83">
      <t>トモナ</t>
    </rPh>
    <rPh sb="84" eb="87">
      <t>シヨウリョウ</t>
    </rPh>
    <rPh sb="88" eb="90">
      <t>ゲンショウ</t>
    </rPh>
    <rPh sb="94" eb="95">
      <t>オサ</t>
    </rPh>
    <rPh sb="101" eb="103">
      <t>ジュウヨウ</t>
    </rPh>
    <rPh sb="104" eb="106">
      <t>カダイ</t>
    </rPh>
    <rPh sb="114" eb="116">
      <t>シセツ</t>
    </rPh>
    <rPh sb="117" eb="119">
      <t>コウシン</t>
    </rPh>
    <rPh sb="135" eb="137">
      <t>ケイカク</t>
    </rPh>
    <rPh sb="138" eb="139">
      <t>モト</t>
    </rPh>
    <rPh sb="141" eb="143">
      <t>ジッシ</t>
    </rPh>
    <rPh sb="145" eb="148">
      <t>コウフキン</t>
    </rPh>
    <rPh sb="148" eb="149">
      <t>トウ</t>
    </rPh>
    <rPh sb="150" eb="152">
      <t>ザイゲン</t>
    </rPh>
    <rPh sb="153" eb="155">
      <t>カクホ</t>
    </rPh>
    <rPh sb="162" eb="165">
      <t>コウリツテキ</t>
    </rPh>
    <rPh sb="166" eb="168">
      <t>シセツ</t>
    </rPh>
    <rPh sb="169" eb="171">
      <t>カンリ</t>
    </rPh>
    <rPh sb="172" eb="173">
      <t>ツト</t>
    </rPh>
    <rPh sb="182" eb="184">
      <t>コウエイ</t>
    </rPh>
    <rPh sb="184" eb="186">
      <t>キギョウ</t>
    </rPh>
    <rPh sb="186" eb="188">
      <t>カイケイ</t>
    </rPh>
    <rPh sb="191" eb="193">
      <t>ケイエイ</t>
    </rPh>
    <rPh sb="193" eb="195">
      <t>ブンセキ</t>
    </rPh>
    <rPh sb="196" eb="197">
      <t>オコナ</t>
    </rPh>
    <rPh sb="199" eb="202">
      <t>シヨウリョウ</t>
    </rPh>
    <rPh sb="202" eb="204">
      <t>シュウニュウ</t>
    </rPh>
    <rPh sb="205" eb="207">
      <t>カクホ</t>
    </rPh>
    <rPh sb="211" eb="214">
      <t>スイセンカ</t>
    </rPh>
    <rPh sb="214" eb="216">
      <t>シエン</t>
    </rPh>
    <rPh sb="216" eb="218">
      <t>セイド</t>
    </rPh>
    <rPh sb="219" eb="221">
      <t>シュウチ</t>
    </rPh>
    <rPh sb="221" eb="222">
      <t>トウ</t>
    </rPh>
    <rPh sb="225" eb="227">
      <t>フキュウ</t>
    </rPh>
    <rPh sb="227" eb="229">
      <t>ソクシン</t>
    </rPh>
    <rPh sb="230" eb="231">
      <t>ハカ</t>
    </rPh>
    <rPh sb="233" eb="235">
      <t>ケイエイ</t>
    </rPh>
    <rPh sb="235" eb="237">
      <t>キバン</t>
    </rPh>
    <rPh sb="238" eb="240">
      <t>キョウカ</t>
    </rPh>
    <rPh sb="241" eb="2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</si>
</sst>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48-4B23-B907-7163722DFF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0.09</c:v>
                </c:pt>
              </c:numCache>
            </c:numRef>
          </c:val>
          <c:smooth val="0"/>
          <c:extLst>
            <c:ext xmlns:c16="http://schemas.microsoft.com/office/drawing/2014/chart" uri="{C3380CC4-5D6E-409C-BE32-E72D297353CC}">
              <c16:uniqueId val="{00000001-1348-4B23-B907-7163722DFF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40.69</c:v>
                </c:pt>
                <c:pt idx="1">
                  <c:v>43.4</c:v>
                </c:pt>
                <c:pt idx="2">
                  <c:v>42.23</c:v>
                </c:pt>
                <c:pt idx="3">
                  <c:v>41.17</c:v>
                </c:pt>
                <c:pt idx="4">
                  <c:v>44.73</c:v>
                </c:pt>
              </c:numCache>
            </c:numRef>
          </c:val>
          <c:extLst>
            <c:ext xmlns:c16="http://schemas.microsoft.com/office/drawing/2014/chart" uri="{C3380CC4-5D6E-409C-BE32-E72D297353CC}">
              <c16:uniqueId val="{00000000-88C9-4027-8012-E3F5764676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65.28</c:v>
                </c:pt>
              </c:numCache>
            </c:numRef>
          </c:val>
          <c:smooth val="0"/>
          <c:extLst>
            <c:ext xmlns:c16="http://schemas.microsoft.com/office/drawing/2014/chart" uri="{C3380CC4-5D6E-409C-BE32-E72D297353CC}">
              <c16:uniqueId val="{00000001-88C9-4027-8012-E3F5764676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83.56</c:v>
                </c:pt>
                <c:pt idx="1">
                  <c:v>84.44</c:v>
                </c:pt>
                <c:pt idx="2">
                  <c:v>85.3</c:v>
                </c:pt>
                <c:pt idx="3">
                  <c:v>85.97</c:v>
                </c:pt>
                <c:pt idx="4">
                  <c:v>86.63</c:v>
                </c:pt>
              </c:numCache>
            </c:numRef>
          </c:val>
          <c:extLst>
            <c:ext xmlns:c16="http://schemas.microsoft.com/office/drawing/2014/chart" uri="{C3380CC4-5D6E-409C-BE32-E72D297353CC}">
              <c16:uniqueId val="{00000000-3DF3-49BE-9D1A-AD26EDB23F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92.72</c:v>
                </c:pt>
              </c:numCache>
            </c:numRef>
          </c:val>
          <c:smooth val="0"/>
          <c:extLst>
            <c:ext xmlns:c16="http://schemas.microsoft.com/office/drawing/2014/chart" uri="{C3380CC4-5D6E-409C-BE32-E72D297353CC}">
              <c16:uniqueId val="{00000001-3DF3-49BE-9D1A-AD26EDB23F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101.22</c:v>
                </c:pt>
                <c:pt idx="1">
                  <c:v>104.76</c:v>
                </c:pt>
                <c:pt idx="2">
                  <c:v>101.81</c:v>
                </c:pt>
                <c:pt idx="3">
                  <c:v>102.37</c:v>
                </c:pt>
                <c:pt idx="4">
                  <c:v>103.29</c:v>
                </c:pt>
              </c:numCache>
            </c:numRef>
          </c:val>
          <c:extLst>
            <c:ext xmlns:c16="http://schemas.microsoft.com/office/drawing/2014/chart" uri="{C3380CC4-5D6E-409C-BE32-E72D297353CC}">
              <c16:uniqueId val="{00000000-CAB7-45B4-B591-4FC26B68C1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107.85</c:v>
                </c:pt>
              </c:numCache>
            </c:numRef>
          </c:val>
          <c:smooth val="0"/>
          <c:extLst>
            <c:ext xmlns:c16="http://schemas.microsoft.com/office/drawing/2014/chart" uri="{C3380CC4-5D6E-409C-BE32-E72D297353CC}">
              <c16:uniqueId val="{00000001-CAB7-45B4-B591-4FC26B68C1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2.77</c:v>
                </c:pt>
                <c:pt idx="1">
                  <c:v>5.83</c:v>
                </c:pt>
                <c:pt idx="2">
                  <c:v>8.43</c:v>
                </c:pt>
                <c:pt idx="3">
                  <c:v>10.67</c:v>
                </c:pt>
                <c:pt idx="4">
                  <c:v>13.14</c:v>
                </c:pt>
              </c:numCache>
            </c:numRef>
          </c:val>
          <c:extLst>
            <c:ext xmlns:c16="http://schemas.microsoft.com/office/drawing/2014/chart" uri="{C3380CC4-5D6E-409C-BE32-E72D297353CC}">
              <c16:uniqueId val="{00000000-9098-448F-94D3-9E9FA16605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23.79</c:v>
                </c:pt>
              </c:numCache>
            </c:numRef>
          </c:val>
          <c:smooth val="0"/>
          <c:extLst>
            <c:ext xmlns:c16="http://schemas.microsoft.com/office/drawing/2014/chart" uri="{C3380CC4-5D6E-409C-BE32-E72D297353CC}">
              <c16:uniqueId val="{00000001-9098-448F-94D3-9E9FA16605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6-4DCF-8B6C-38C381CBD8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1.22</c:v>
                </c:pt>
              </c:numCache>
            </c:numRef>
          </c:val>
          <c:smooth val="0"/>
          <c:extLst>
            <c:ext xmlns:c16="http://schemas.microsoft.com/office/drawing/2014/chart" uri="{C3380CC4-5D6E-409C-BE32-E72D297353CC}">
              <c16:uniqueId val="{00000001-0ED6-4DCF-8B6C-38C381CBD8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5C-4D54-B922-D8FDEE185F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4.72</c:v>
                </c:pt>
              </c:numCache>
            </c:numRef>
          </c:val>
          <c:smooth val="0"/>
          <c:extLst>
            <c:ext xmlns:c16="http://schemas.microsoft.com/office/drawing/2014/chart" uri="{C3380CC4-5D6E-409C-BE32-E72D297353CC}">
              <c16:uniqueId val="{00000001-C25C-4D54-B922-D8FDEE185F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16.45</c:v>
                </c:pt>
                <c:pt idx="1">
                  <c:v>32.270000000000003</c:v>
                </c:pt>
                <c:pt idx="2">
                  <c:v>38.29</c:v>
                </c:pt>
                <c:pt idx="3">
                  <c:v>22.57</c:v>
                </c:pt>
                <c:pt idx="4">
                  <c:v>22.73</c:v>
                </c:pt>
              </c:numCache>
            </c:numRef>
          </c:val>
          <c:extLst>
            <c:ext xmlns:c16="http://schemas.microsoft.com/office/drawing/2014/chart" uri="{C3380CC4-5D6E-409C-BE32-E72D297353CC}">
              <c16:uniqueId val="{00000000-F36B-4E80-8267-E930CEA4D2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67.930000000000007</c:v>
                </c:pt>
              </c:numCache>
            </c:numRef>
          </c:val>
          <c:smooth val="0"/>
          <c:extLst>
            <c:ext xmlns:c16="http://schemas.microsoft.com/office/drawing/2014/chart" uri="{C3380CC4-5D6E-409C-BE32-E72D297353CC}">
              <c16:uniqueId val="{00000001-F36B-4E80-8267-E930CEA4D2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1674.59</c:v>
                </c:pt>
                <c:pt idx="1">
                  <c:v>1510.73</c:v>
                </c:pt>
                <c:pt idx="2">
                  <c:v>740.45</c:v>
                </c:pt>
                <c:pt idx="3">
                  <c:v>509.84</c:v>
                </c:pt>
                <c:pt idx="4">
                  <c:v>522.14</c:v>
                </c:pt>
              </c:numCache>
            </c:numRef>
          </c:val>
          <c:extLst>
            <c:ext xmlns:c16="http://schemas.microsoft.com/office/drawing/2014/chart" uri="{C3380CC4-5D6E-409C-BE32-E72D297353CC}">
              <c16:uniqueId val="{00000000-3935-4100-9EFE-9818CBD50E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857.88</c:v>
                </c:pt>
              </c:numCache>
            </c:numRef>
          </c:val>
          <c:smooth val="0"/>
          <c:extLst>
            <c:ext xmlns:c16="http://schemas.microsoft.com/office/drawing/2014/chart" uri="{C3380CC4-5D6E-409C-BE32-E72D297353CC}">
              <c16:uniqueId val="{00000001-3935-4100-9EFE-9818CBD50E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103.21</c:v>
                </c:pt>
                <c:pt idx="1">
                  <c:v>109.48</c:v>
                </c:pt>
                <c:pt idx="2">
                  <c:v>106.9</c:v>
                </c:pt>
                <c:pt idx="3">
                  <c:v>113.77</c:v>
                </c:pt>
                <c:pt idx="4">
                  <c:v>116.31</c:v>
                </c:pt>
              </c:numCache>
            </c:numRef>
          </c:val>
          <c:extLst>
            <c:ext xmlns:c16="http://schemas.microsoft.com/office/drawing/2014/chart" uri="{C3380CC4-5D6E-409C-BE32-E72D297353CC}">
              <c16:uniqueId val="{00000000-3F73-42CB-AA9F-A80389FB03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94.97</c:v>
                </c:pt>
              </c:numCache>
            </c:numRef>
          </c:val>
          <c:smooth val="0"/>
          <c:extLst>
            <c:ext xmlns:c16="http://schemas.microsoft.com/office/drawing/2014/chart" uri="{C3380CC4-5D6E-409C-BE32-E72D297353CC}">
              <c16:uniqueId val="{00000001-3F73-42CB-AA9F-A80389FB03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145.1</c:v>
                </c:pt>
                <c:pt idx="1">
                  <c:v>136.41999999999999</c:v>
                </c:pt>
                <c:pt idx="2">
                  <c:v>139.97999999999999</c:v>
                </c:pt>
                <c:pt idx="3">
                  <c:v>131.25</c:v>
                </c:pt>
                <c:pt idx="4">
                  <c:v>127.79</c:v>
                </c:pt>
              </c:numCache>
            </c:numRef>
          </c:val>
          <c:extLst>
            <c:ext xmlns:c16="http://schemas.microsoft.com/office/drawing/2014/chart" uri="{C3380CC4-5D6E-409C-BE32-E72D297353CC}">
              <c16:uniqueId val="{00000000-D447-4E8F-94D3-57F2FA17FB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159.49</c:v>
                </c:pt>
              </c:numCache>
            </c:numRef>
          </c:val>
          <c:smooth val="0"/>
          <c:extLst>
            <c:ext xmlns:c16="http://schemas.microsoft.com/office/drawing/2014/chart" uri="{C3380CC4-5D6E-409C-BE32-E72D297353CC}">
              <c16:uniqueId val="{00000001-D447-4E8F-94D3-57F2FA17FB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花巻市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94438</v>
      </c>
      <c r="AM8" s="69"/>
      <c r="AN8" s="69"/>
      <c r="AO8" s="69"/>
      <c r="AP8" s="69"/>
      <c r="AQ8" s="69"/>
      <c r="AR8" s="69"/>
      <c r="AS8" s="69"/>
      <c r="AT8" s="68">
        <f>データ!T6</f>
        <v>908.39</v>
      </c>
      <c r="AU8" s="68"/>
      <c r="AV8" s="68"/>
      <c r="AW8" s="68"/>
      <c r="AX8" s="68"/>
      <c r="AY8" s="68"/>
      <c r="AZ8" s="68"/>
      <c r="BA8" s="68"/>
      <c r="BB8" s="68">
        <f>データ!U6</f>
        <v>103.96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37.729999999999997</v>
      </c>
      <c r="J10" s="68"/>
      <c r="K10" s="68"/>
      <c r="L10" s="68"/>
      <c r="M10" s="68"/>
      <c r="N10" s="68"/>
      <c r="O10" s="68"/>
      <c r="P10" s="68">
        <f>データ!P6</f>
        <v>62.57</v>
      </c>
      <c r="Q10" s="68"/>
      <c r="R10" s="68"/>
      <c r="S10" s="68"/>
      <c r="T10" s="68"/>
      <c r="U10" s="68"/>
      <c r="V10" s="68"/>
      <c r="W10" s="68">
        <f>データ!Q6</f>
        <v>90.53</v>
      </c>
      <c r="X10" s="68"/>
      <c r="Y10" s="68"/>
      <c r="Z10" s="68"/>
      <c r="AA10" s="68"/>
      <c r="AB10" s="68"/>
      <c r="AC10" s="68"/>
      <c r="AD10" s="69">
        <f>データ!R6</f>
        <v>2860</v>
      </c>
      <c r="AE10" s="69"/>
      <c r="AF10" s="69"/>
      <c r="AG10" s="69"/>
      <c r="AH10" s="69"/>
      <c r="AI10" s="69"/>
      <c r="AJ10" s="69"/>
      <c r="AK10" s="2"/>
      <c r="AL10" s="69">
        <f>データ!V6</f>
        <v>58790</v>
      </c>
      <c r="AM10" s="69"/>
      <c r="AN10" s="69"/>
      <c r="AO10" s="69"/>
      <c r="AP10" s="69"/>
      <c r="AQ10" s="69"/>
      <c r="AR10" s="69"/>
      <c r="AS10" s="69"/>
      <c r="AT10" s="68">
        <f>データ!W6</f>
        <v>24.59</v>
      </c>
      <c r="AU10" s="68"/>
      <c r="AV10" s="68"/>
      <c r="AW10" s="68"/>
      <c r="AX10" s="68"/>
      <c r="AY10" s="68"/>
      <c r="AZ10" s="68"/>
      <c r="BA10" s="68"/>
      <c r="BB10" s="68">
        <f>データ!X6</f>
        <v>2390.81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DGVduiwk3i43hrZYUfijDPezqgiV8p5CUy1V9j0tofPSJw39KPAjb7S7ub3x97WUY5eP9ssmC9vGuobX94SQ==" saltValue="8/YEGvL1+7PXXyFAlOtP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32051</v>
      </c>
      <c r="D6" s="33">
        <f t="shared" si="3"/>
        <v>46</v>
      </c>
      <c r="E6" s="33">
        <f t="shared" si="3"/>
        <v>17</v>
      </c>
      <c r="F6" s="33">
        <f t="shared" si="3"/>
        <v>1</v>
      </c>
      <c r="G6" s="33">
        <f t="shared" si="3"/>
        <v>0</v>
      </c>
      <c r="H6" s="33" t="str">
        <f t="shared" si="3"/>
        <v>岩手県　花巻市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37.729999999999997</v>
      </c>
      <c r="P6" s="34">
        <f t="shared" si="3"/>
        <v>62.57</v>
      </c>
      <c r="Q6" s="34">
        <f t="shared" si="3"/>
        <v>90.53</v>
      </c>
      <c r="R6" s="34">
        <f t="shared" si="3"/>
        <v>2860</v>
      </c>
      <c r="S6" s="34">
        <f t="shared" si="3"/>
        <v>94438</v>
      </c>
      <c r="T6" s="34">
        <f t="shared" si="3"/>
        <v>908.39</v>
      </c>
      <c r="U6" s="34">
        <f t="shared" si="3"/>
        <v>103.96</v>
      </c>
      <c r="V6" s="34">
        <f t="shared" si="3"/>
        <v>58790</v>
      </c>
      <c r="W6" s="34">
        <f t="shared" si="3"/>
        <v>24.59</v>
      </c>
      <c r="X6" s="34">
        <f t="shared" si="3"/>
        <v>2390.81</v>
      </c>
      <c r="Y6" s="35">
        <f>IF(Y7="",NA(),Y7)</f>
        <v>101.22</v>
      </c>
      <c r="Z6" s="35">
        <f t="shared" ref="Z6:AH6" si="4">IF(Z7="",NA(),Z7)</f>
        <v>104.76</v>
      </c>
      <c r="AA6" s="35">
        <f t="shared" si="4"/>
        <v>101.81</v>
      </c>
      <c r="AB6" s="35">
        <f t="shared" si="4"/>
        <v>102.37</v>
      </c>
      <c r="AC6" s="35">
        <f t="shared" si="4"/>
        <v>103.29</v>
      </c>
      <c r="AD6" s="35">
        <f t="shared" si="4"/>
        <v>105.73</v>
      </c>
      <c r="AE6" s="35">
        <f t="shared" si="4"/>
        <v>108.38</v>
      </c>
      <c r="AF6" s="35">
        <f t="shared" si="4"/>
        <v>108.43</v>
      </c>
      <c r="AG6" s="35">
        <f t="shared" si="4"/>
        <v>107.15</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15.68</v>
      </c>
      <c r="AS6" s="35">
        <f t="shared" si="5"/>
        <v>4.72</v>
      </c>
      <c r="AT6" s="34" t="str">
        <f>IF(AT7="","",IF(AT7="-","【-】","【"&amp;SUBSTITUTE(TEXT(AT7,"#,##0.00"),"-","△")&amp;"】"))</f>
        <v>【3.64】</v>
      </c>
      <c r="AU6" s="35">
        <f>IF(AU7="",NA(),AU7)</f>
        <v>16.45</v>
      </c>
      <c r="AV6" s="35">
        <f t="shared" ref="AV6:BD6" si="6">IF(AV7="",NA(),AV7)</f>
        <v>32.270000000000003</v>
      </c>
      <c r="AW6" s="35">
        <f t="shared" si="6"/>
        <v>38.29</v>
      </c>
      <c r="AX6" s="35">
        <f t="shared" si="6"/>
        <v>22.57</v>
      </c>
      <c r="AY6" s="35">
        <f t="shared" si="6"/>
        <v>22.73</v>
      </c>
      <c r="AZ6" s="35">
        <f t="shared" si="6"/>
        <v>50.78</v>
      </c>
      <c r="BA6" s="35">
        <f t="shared" si="6"/>
        <v>57.48</v>
      </c>
      <c r="BB6" s="35">
        <f t="shared" si="6"/>
        <v>54.32</v>
      </c>
      <c r="BC6" s="35">
        <f t="shared" si="6"/>
        <v>46.82</v>
      </c>
      <c r="BD6" s="35">
        <f t="shared" si="6"/>
        <v>67.930000000000007</v>
      </c>
      <c r="BE6" s="34" t="str">
        <f>IF(BE7="","",IF(BE7="-","【-】","【"&amp;SUBSTITUTE(TEXT(BE7,"#,##0.00"),"-","△")&amp;"】"))</f>
        <v>【67.52】</v>
      </c>
      <c r="BF6" s="35">
        <f>IF(BF7="",NA(),BF7)</f>
        <v>1674.59</v>
      </c>
      <c r="BG6" s="35">
        <f t="shared" ref="BG6:BO6" si="7">IF(BG7="",NA(),BG7)</f>
        <v>1510.73</v>
      </c>
      <c r="BH6" s="35">
        <f t="shared" si="7"/>
        <v>740.45</v>
      </c>
      <c r="BI6" s="35">
        <f t="shared" si="7"/>
        <v>509.84</v>
      </c>
      <c r="BJ6" s="35">
        <f t="shared" si="7"/>
        <v>522.14</v>
      </c>
      <c r="BK6" s="35">
        <f t="shared" si="7"/>
        <v>1053.93</v>
      </c>
      <c r="BL6" s="35">
        <f t="shared" si="7"/>
        <v>1046.25</v>
      </c>
      <c r="BM6" s="35">
        <f t="shared" si="7"/>
        <v>1000.94</v>
      </c>
      <c r="BN6" s="35">
        <f t="shared" si="7"/>
        <v>1028.05</v>
      </c>
      <c r="BO6" s="35">
        <f t="shared" si="7"/>
        <v>857.88</v>
      </c>
      <c r="BP6" s="34" t="str">
        <f>IF(BP7="","",IF(BP7="-","【-】","【"&amp;SUBSTITUTE(TEXT(BP7,"#,##0.00"),"-","△")&amp;"】"))</f>
        <v>【705.21】</v>
      </c>
      <c r="BQ6" s="35">
        <f>IF(BQ7="",NA(),BQ7)</f>
        <v>103.21</v>
      </c>
      <c r="BR6" s="35">
        <f t="shared" ref="BR6:BZ6" si="8">IF(BR7="",NA(),BR7)</f>
        <v>109.48</v>
      </c>
      <c r="BS6" s="35">
        <f t="shared" si="8"/>
        <v>106.9</v>
      </c>
      <c r="BT6" s="35">
        <f t="shared" si="8"/>
        <v>113.77</v>
      </c>
      <c r="BU6" s="35">
        <f t="shared" si="8"/>
        <v>116.31</v>
      </c>
      <c r="BV6" s="35">
        <f t="shared" si="8"/>
        <v>85.23</v>
      </c>
      <c r="BW6" s="35">
        <f t="shared" si="8"/>
        <v>88.37</v>
      </c>
      <c r="BX6" s="35">
        <f t="shared" si="8"/>
        <v>93.77</v>
      </c>
      <c r="BY6" s="35">
        <f t="shared" si="8"/>
        <v>94.73</v>
      </c>
      <c r="BZ6" s="35">
        <f t="shared" si="8"/>
        <v>94.97</v>
      </c>
      <c r="CA6" s="34" t="str">
        <f>IF(CA7="","",IF(CA7="-","【-】","【"&amp;SUBSTITUTE(TEXT(CA7,"#,##0.00"),"-","△")&amp;"】"))</f>
        <v>【98.96】</v>
      </c>
      <c r="CB6" s="35">
        <f>IF(CB7="",NA(),CB7)</f>
        <v>145.1</v>
      </c>
      <c r="CC6" s="35">
        <f t="shared" ref="CC6:CK6" si="9">IF(CC7="",NA(),CC7)</f>
        <v>136.41999999999999</v>
      </c>
      <c r="CD6" s="35">
        <f t="shared" si="9"/>
        <v>139.97999999999999</v>
      </c>
      <c r="CE6" s="35">
        <f t="shared" si="9"/>
        <v>131.25</v>
      </c>
      <c r="CF6" s="35">
        <f t="shared" si="9"/>
        <v>127.79</v>
      </c>
      <c r="CG6" s="35">
        <f t="shared" si="9"/>
        <v>185.7</v>
      </c>
      <c r="CH6" s="35">
        <f t="shared" si="9"/>
        <v>178.11</v>
      </c>
      <c r="CI6" s="35">
        <f t="shared" si="9"/>
        <v>165.57</v>
      </c>
      <c r="CJ6" s="35">
        <f t="shared" si="9"/>
        <v>160.91</v>
      </c>
      <c r="CK6" s="35">
        <f t="shared" si="9"/>
        <v>159.49</v>
      </c>
      <c r="CL6" s="34" t="str">
        <f>IF(CL7="","",IF(CL7="-","【-】","【"&amp;SUBSTITUTE(TEXT(CL7,"#,##0.00"),"-","△")&amp;"】"))</f>
        <v>【134.52】</v>
      </c>
      <c r="CM6" s="35">
        <f>IF(CM7="",NA(),CM7)</f>
        <v>40.69</v>
      </c>
      <c r="CN6" s="35">
        <f t="shared" ref="CN6:CV6" si="10">IF(CN7="",NA(),CN7)</f>
        <v>43.4</v>
      </c>
      <c r="CO6" s="35">
        <f t="shared" si="10"/>
        <v>42.23</v>
      </c>
      <c r="CP6" s="35">
        <f t="shared" si="10"/>
        <v>41.17</v>
      </c>
      <c r="CQ6" s="35">
        <f t="shared" si="10"/>
        <v>44.73</v>
      </c>
      <c r="CR6" s="35">
        <f t="shared" si="10"/>
        <v>61.03</v>
      </c>
      <c r="CS6" s="35">
        <f t="shared" si="10"/>
        <v>59.55</v>
      </c>
      <c r="CT6" s="35">
        <f t="shared" si="10"/>
        <v>59.19</v>
      </c>
      <c r="CU6" s="35">
        <f t="shared" si="10"/>
        <v>61.4</v>
      </c>
      <c r="CV6" s="35">
        <f t="shared" si="10"/>
        <v>65.28</v>
      </c>
      <c r="CW6" s="34" t="str">
        <f>IF(CW7="","",IF(CW7="-","【-】","【"&amp;SUBSTITUTE(TEXT(CW7,"#,##0.00"),"-","△")&amp;"】"))</f>
        <v>【59.57】</v>
      </c>
      <c r="CX6" s="35">
        <f>IF(CX7="",NA(),CX7)</f>
        <v>83.56</v>
      </c>
      <c r="CY6" s="35">
        <f t="shared" ref="CY6:DG6" si="11">IF(CY7="",NA(),CY7)</f>
        <v>84.44</v>
      </c>
      <c r="CZ6" s="35">
        <f t="shared" si="11"/>
        <v>85.3</v>
      </c>
      <c r="DA6" s="35">
        <f t="shared" si="11"/>
        <v>85.97</v>
      </c>
      <c r="DB6" s="35">
        <f t="shared" si="11"/>
        <v>86.63</v>
      </c>
      <c r="DC6" s="35">
        <f t="shared" si="11"/>
        <v>86.83</v>
      </c>
      <c r="DD6" s="35">
        <f t="shared" si="11"/>
        <v>87.14</v>
      </c>
      <c r="DE6" s="35">
        <f t="shared" si="11"/>
        <v>86.66</v>
      </c>
      <c r="DF6" s="35">
        <f t="shared" si="11"/>
        <v>86.28</v>
      </c>
      <c r="DG6" s="35">
        <f t="shared" si="11"/>
        <v>92.72</v>
      </c>
      <c r="DH6" s="34" t="str">
        <f>IF(DH7="","",IF(DH7="-","【-】","【"&amp;SUBSTITUTE(TEXT(DH7,"#,##0.00"),"-","△")&amp;"】"))</f>
        <v>【95.57】</v>
      </c>
      <c r="DI6" s="35">
        <f>IF(DI7="",NA(),DI7)</f>
        <v>2.77</v>
      </c>
      <c r="DJ6" s="35">
        <f t="shared" ref="DJ6:DR6" si="12">IF(DJ7="",NA(),DJ7)</f>
        <v>5.83</v>
      </c>
      <c r="DK6" s="35">
        <f t="shared" si="12"/>
        <v>8.43</v>
      </c>
      <c r="DL6" s="35">
        <f t="shared" si="12"/>
        <v>10.67</v>
      </c>
      <c r="DM6" s="35">
        <f t="shared" si="12"/>
        <v>13.14</v>
      </c>
      <c r="DN6" s="35">
        <f t="shared" si="12"/>
        <v>14.26</v>
      </c>
      <c r="DO6" s="35">
        <f t="shared" si="12"/>
        <v>15.21</v>
      </c>
      <c r="DP6" s="35">
        <f t="shared" si="12"/>
        <v>17.350000000000001</v>
      </c>
      <c r="DQ6" s="35">
        <f t="shared" si="12"/>
        <v>17.239999999999998</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0.09</v>
      </c>
      <c r="EO6" s="34" t="str">
        <f>IF(EO7="","",IF(EO7="-","【-】","【"&amp;SUBSTITUTE(TEXT(EO7,"#,##0.00"),"-","△")&amp;"】"))</f>
        <v>【0.30】</v>
      </c>
    </row>
    <row r="7" spans="1:148" s="36" customFormat="1" x14ac:dyDescent="0.15">
      <c r="A7" s="28"/>
      <c r="B7" s="37">
        <v>2020</v>
      </c>
      <c r="C7" s="37">
        <v>32051</v>
      </c>
      <c r="D7" s="37">
        <v>46</v>
      </c>
      <c r="E7" s="37">
        <v>17</v>
      </c>
      <c r="F7" s="37">
        <v>1</v>
      </c>
      <c r="G7" s="37">
        <v>0</v>
      </c>
      <c r="H7" s="37" t="s">
        <v>96</v>
      </c>
      <c r="I7" s="37" t="s">
        <v>97</v>
      </c>
      <c r="J7" s="37" t="s">
        <v>98</v>
      </c>
      <c r="K7" s="37" t="s">
        <v>99</v>
      </c>
      <c r="L7" s="37" t="s">
        <v>100</v>
      </c>
      <c r="M7" s="37" t="s">
        <v>101</v>
      </c>
      <c r="N7" s="38" t="s">
        <v>102</v>
      </c>
      <c r="O7" s="38">
        <v>37.729999999999997</v>
      </c>
      <c r="P7" s="38">
        <v>62.57</v>
      </c>
      <c r="Q7" s="38">
        <v>90.53</v>
      </c>
      <c r="R7" s="38">
        <v>2860</v>
      </c>
      <c r="S7" s="38">
        <v>94438</v>
      </c>
      <c r="T7" s="38">
        <v>908.39</v>
      </c>
      <c r="U7" s="38">
        <v>103.96</v>
      </c>
      <c r="V7" s="38">
        <v>58790</v>
      </c>
      <c r="W7" s="38">
        <v>24.59</v>
      </c>
      <c r="X7" s="38">
        <v>2390.81</v>
      </c>
      <c r="Y7" s="38">
        <v>101.22</v>
      </c>
      <c r="Z7" s="38">
        <v>104.76</v>
      </c>
      <c r="AA7" s="38">
        <v>101.81</v>
      </c>
      <c r="AB7" s="38">
        <v>102.37</v>
      </c>
      <c r="AC7" s="38">
        <v>103.29</v>
      </c>
      <c r="AD7" s="38">
        <v>105.73</v>
      </c>
      <c r="AE7" s="38">
        <v>108.38</v>
      </c>
      <c r="AF7" s="38">
        <v>108.43</v>
      </c>
      <c r="AG7" s="38">
        <v>107.15</v>
      </c>
      <c r="AH7" s="38">
        <v>107.85</v>
      </c>
      <c r="AI7" s="38">
        <v>106.67</v>
      </c>
      <c r="AJ7" s="38">
        <v>0</v>
      </c>
      <c r="AK7" s="38">
        <v>0</v>
      </c>
      <c r="AL7" s="38">
        <v>0</v>
      </c>
      <c r="AM7" s="38">
        <v>0</v>
      </c>
      <c r="AN7" s="38">
        <v>0</v>
      </c>
      <c r="AO7" s="38">
        <v>14.68</v>
      </c>
      <c r="AP7" s="38">
        <v>12.78</v>
      </c>
      <c r="AQ7" s="38">
        <v>12.89</v>
      </c>
      <c r="AR7" s="38">
        <v>15.68</v>
      </c>
      <c r="AS7" s="38">
        <v>4.72</v>
      </c>
      <c r="AT7" s="38">
        <v>3.64</v>
      </c>
      <c r="AU7" s="38">
        <v>16.45</v>
      </c>
      <c r="AV7" s="38">
        <v>32.270000000000003</v>
      </c>
      <c r="AW7" s="38">
        <v>38.29</v>
      </c>
      <c r="AX7" s="38">
        <v>22.57</v>
      </c>
      <c r="AY7" s="38">
        <v>22.73</v>
      </c>
      <c r="AZ7" s="38">
        <v>50.78</v>
      </c>
      <c r="BA7" s="38">
        <v>57.48</v>
      </c>
      <c r="BB7" s="38">
        <v>54.32</v>
      </c>
      <c r="BC7" s="38">
        <v>46.82</v>
      </c>
      <c r="BD7" s="38">
        <v>67.930000000000007</v>
      </c>
      <c r="BE7" s="38">
        <v>67.52</v>
      </c>
      <c r="BF7" s="38">
        <v>1674.59</v>
      </c>
      <c r="BG7" s="38">
        <v>1510.73</v>
      </c>
      <c r="BH7" s="38">
        <v>740.45</v>
      </c>
      <c r="BI7" s="38">
        <v>509.84</v>
      </c>
      <c r="BJ7" s="38">
        <v>522.14</v>
      </c>
      <c r="BK7" s="38">
        <v>1053.93</v>
      </c>
      <c r="BL7" s="38">
        <v>1046.25</v>
      </c>
      <c r="BM7" s="38">
        <v>1000.94</v>
      </c>
      <c r="BN7" s="38">
        <v>1028.05</v>
      </c>
      <c r="BO7" s="38">
        <v>857.88</v>
      </c>
      <c r="BP7" s="38">
        <v>705.21</v>
      </c>
      <c r="BQ7" s="38">
        <v>103.21</v>
      </c>
      <c r="BR7" s="38">
        <v>109.48</v>
      </c>
      <c r="BS7" s="38">
        <v>106.9</v>
      </c>
      <c r="BT7" s="38">
        <v>113.77</v>
      </c>
      <c r="BU7" s="38">
        <v>116.31</v>
      </c>
      <c r="BV7" s="38">
        <v>85.23</v>
      </c>
      <c r="BW7" s="38">
        <v>88.37</v>
      </c>
      <c r="BX7" s="38">
        <v>93.77</v>
      </c>
      <c r="BY7" s="38">
        <v>94.73</v>
      </c>
      <c r="BZ7" s="38">
        <v>94.97</v>
      </c>
      <c r="CA7" s="38">
        <v>98.96</v>
      </c>
      <c r="CB7" s="38">
        <v>145.1</v>
      </c>
      <c r="CC7" s="38">
        <v>136.41999999999999</v>
      </c>
      <c r="CD7" s="38">
        <v>139.97999999999999</v>
      </c>
      <c r="CE7" s="38">
        <v>131.25</v>
      </c>
      <c r="CF7" s="38">
        <v>127.79</v>
      </c>
      <c r="CG7" s="38">
        <v>185.7</v>
      </c>
      <c r="CH7" s="38">
        <v>178.11</v>
      </c>
      <c r="CI7" s="38">
        <v>165.57</v>
      </c>
      <c r="CJ7" s="38">
        <v>160.91</v>
      </c>
      <c r="CK7" s="38">
        <v>159.49</v>
      </c>
      <c r="CL7" s="38">
        <v>134.52000000000001</v>
      </c>
      <c r="CM7" s="38">
        <v>40.69</v>
      </c>
      <c r="CN7" s="38">
        <v>43.4</v>
      </c>
      <c r="CO7" s="38">
        <v>42.23</v>
      </c>
      <c r="CP7" s="38">
        <v>41.17</v>
      </c>
      <c r="CQ7" s="38">
        <v>44.73</v>
      </c>
      <c r="CR7" s="38">
        <v>61.03</v>
      </c>
      <c r="CS7" s="38">
        <v>59.55</v>
      </c>
      <c r="CT7" s="38">
        <v>59.19</v>
      </c>
      <c r="CU7" s="38">
        <v>61.4</v>
      </c>
      <c r="CV7" s="38">
        <v>65.28</v>
      </c>
      <c r="CW7" s="38">
        <v>59.57</v>
      </c>
      <c r="CX7" s="38">
        <v>83.56</v>
      </c>
      <c r="CY7" s="38">
        <v>84.44</v>
      </c>
      <c r="CZ7" s="38">
        <v>85.3</v>
      </c>
      <c r="DA7" s="38">
        <v>85.97</v>
      </c>
      <c r="DB7" s="38">
        <v>86.63</v>
      </c>
      <c r="DC7" s="38">
        <v>86.83</v>
      </c>
      <c r="DD7" s="38">
        <v>87.14</v>
      </c>
      <c r="DE7" s="38">
        <v>86.66</v>
      </c>
      <c r="DF7" s="38">
        <v>86.28</v>
      </c>
      <c r="DG7" s="38">
        <v>92.72</v>
      </c>
      <c r="DH7" s="38">
        <v>95.57</v>
      </c>
      <c r="DI7" s="38">
        <v>2.77</v>
      </c>
      <c r="DJ7" s="38">
        <v>5.83</v>
      </c>
      <c r="DK7" s="38">
        <v>8.43</v>
      </c>
      <c r="DL7" s="38">
        <v>10.67</v>
      </c>
      <c r="DM7" s="38">
        <v>13.14</v>
      </c>
      <c r="DN7" s="38">
        <v>14.26</v>
      </c>
      <c r="DO7" s="38">
        <v>15.21</v>
      </c>
      <c r="DP7" s="38">
        <v>17.350000000000001</v>
      </c>
      <c r="DQ7" s="38">
        <v>17.239999999999998</v>
      </c>
      <c r="DR7" s="38">
        <v>23.79</v>
      </c>
      <c r="DS7" s="38">
        <v>36.520000000000003</v>
      </c>
      <c r="DT7" s="38">
        <v>0</v>
      </c>
      <c r="DU7" s="38">
        <v>0</v>
      </c>
      <c r="DV7" s="38">
        <v>0</v>
      </c>
      <c r="DW7" s="38">
        <v>0</v>
      </c>
      <c r="DX7" s="38">
        <v>0</v>
      </c>
      <c r="DY7" s="38">
        <v>0.01</v>
      </c>
      <c r="DZ7" s="38">
        <v>0.01</v>
      </c>
      <c r="EA7" s="38">
        <v>0.01</v>
      </c>
      <c r="EB7" s="38">
        <v>0.11</v>
      </c>
      <c r="EC7" s="38">
        <v>1.22</v>
      </c>
      <c r="ED7" s="38">
        <v>5.72</v>
      </c>
      <c r="EE7" s="38">
        <v>0</v>
      </c>
      <c r="EF7" s="38">
        <v>0</v>
      </c>
      <c r="EG7" s="38">
        <v>0</v>
      </c>
      <c r="EH7" s="38">
        <v>0</v>
      </c>
      <c r="EI7" s="38">
        <v>0</v>
      </c>
      <c r="EJ7" s="38">
        <v>0.01</v>
      </c>
      <c r="EK7" s="38">
        <v>0.11</v>
      </c>
      <c r="EL7" s="38">
        <v>0.09</v>
      </c>
      <c r="EM7" s="38">
        <v>0.12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髙橋芳文</cp:lastModifiedBy>
  <cp:lastPrinted>2022-01-20T01:52:17Z</cp:lastPrinted>
  <dcterms:created xsi:type="dcterms:W3CDTF">2021-12-03T07:06:58Z</dcterms:created>
  <dcterms:modified xsi:type="dcterms:W3CDTF">2022-01-20T01:52:22Z</dcterms:modified>
  <cp:category/>
</cp:coreProperties>
</file>