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5年度\各種照会\未〆翌1.25　公営企業経営比較分析表\02　作業用\02下水道課\"/>
    </mc:Choice>
  </mc:AlternateContent>
  <workbookProtection workbookAlgorithmName="SHA-512" workbookHashValue="WNgNZPP7VNJu2TQuhOilvhTj9QprwfAMGBjqfWVS6df+jtzHmM5k/OUGFv/DLgH7r5RAZc+F8jLyCzlZFGpPcw==" workbookSaltValue="yivT3QR5UUoYVQgWU379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<sst xmlns="http://schemas.openxmlformats.org/spreadsheetml/2006/main" count="231" uniqueCount="118">
  <si>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</si>
  <si>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</si>
  <si>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</si>
  <si>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</si>
  <si>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</si>
  <si>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</si>
  <si>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</si>
  <si>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</si>
  <si>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</si>
  <si>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</si>
  <si>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</si>
  <si>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</si>
  <si>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</si>
  <si>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</si>
  <si>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</si>
  <si>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</si>
  <si>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</si>
  <si>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</si>
  <si>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</si>
  <si>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</si>
  <si>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</si>
  <si>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</si>
  <si>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</si>
  <si>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</si>
  <si>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</si>
  <si>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</si>
  <si>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</si>
  <si>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</si>
  <si>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</si>
  <si>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</si>
  <si>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</si>
  <si>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</si>
  <si>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</si>
  <si>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</si>
  <si>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</si>
  <si>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</si>
  <si>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</si>
  <si>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</si>
  <si>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</si>
  <si>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</si>
  <si>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</si>
  <si>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</si>
  <si>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</si>
  <si>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</si>
  <si>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</si>
  <si>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</si>
  <si>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</si>
  <si>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</si>
  <si>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</si>
  <si>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</si>
  <si>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</si>
  <si>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</si>
  <si>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</si>
  <si>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</si>
  <si>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</si>
  <si>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</si>
  <si>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</si>
  <si>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</si>
  <si>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</si>
  <si>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</si>
  <si>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</si>
  <si>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</si>
  <si>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</si>
  <si>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</si>
  <si>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</si>
  <si>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</si>
  <si>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</si>
  <si>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</si>
  <si>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</si>
  <si>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</si>
  <si>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</si>
  <si>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</si>
  <si>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</si>
  <si>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</si>
  <si>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</si>
  <si>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</si>
  <si>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</si>
  <si>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</si>
  <si>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</si>
  <si>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</si>
  <si>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</si>
  <si>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</si>
  <si>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</si>
  <si>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</si>
  <si>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</si>
  <si>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</si>
  <si>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</si>
  <si>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</si>
  <si>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</si>
  <si>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</si>
  <si>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</si>
  <si>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</si>
  <si>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</si>
  <si>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</si>
  <si>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</si>
  <si>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</si>
  <si>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</si>
  <si>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</si>
  <si>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</si>
  <si>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</si>
  <si>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</si>
  <si>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</si>
  <si>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</si>
  <si>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</si>
  <si>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</si>
  <si>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</si>
  <si>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</si>
  <si>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</si>
  <si>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</si>
  <si>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</si>
  <si>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</si>
  <si>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</si>
  <si>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</si>
  <si>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</si>
  <si>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</si>
  <si>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下水道ストックマネジメント計画に基づき、施設の維持管理や長寿命化対策を実施しており、浄化センターの設備を中心に改築更新を行っている。
また、管路施設については腐食のおそれの大きい箇所の点検を順次実施している。
なお、管路施設の更新については、法定耐用年数では2030年代から本格的な更新時期を迎えることとなる。</t>
    <rPh sb="0" eb="3">
      <t>ゲスイドウ</t>
    </rPh>
    <rPh sb="13" eb="15">
      <t>ケイカク</t>
    </rPh>
    <rPh sb="16" eb="17">
      <t>モト</t>
    </rPh>
    <rPh sb="20" eb="22">
      <t>シセツ</t>
    </rPh>
    <rPh sb="23" eb="25">
      <t>イジ</t>
    </rPh>
    <rPh sb="25" eb="27">
      <t>カンリ</t>
    </rPh>
    <rPh sb="28" eb="32">
      <t>チョウジュミョウカ</t>
    </rPh>
    <rPh sb="32" eb="34">
      <t>タイサク</t>
    </rPh>
    <rPh sb="35" eb="37">
      <t>ジッシ</t>
    </rPh>
    <rPh sb="42" eb="44">
      <t>ジョウカ</t>
    </rPh>
    <rPh sb="49" eb="51">
      <t>セツビ</t>
    </rPh>
    <rPh sb="52" eb="54">
      <t>チュウシン</t>
    </rPh>
    <rPh sb="55" eb="57">
      <t>カイチク</t>
    </rPh>
    <rPh sb="57" eb="59">
      <t>コウシン</t>
    </rPh>
    <rPh sb="60" eb="61">
      <t>オコナ</t>
    </rPh>
    <rPh sb="70" eb="72">
      <t>カンロ</t>
    </rPh>
    <rPh sb="72" eb="74">
      <t>シセツ</t>
    </rPh>
    <rPh sb="79" eb="81">
      <t>フショク</t>
    </rPh>
    <rPh sb="86" eb="87">
      <t>オオ</t>
    </rPh>
    <rPh sb="89" eb="91">
      <t>カショ</t>
    </rPh>
    <rPh sb="92" eb="94">
      <t>テンケン</t>
    </rPh>
    <rPh sb="95" eb="97">
      <t>ジュンジ</t>
    </rPh>
    <rPh sb="97" eb="99">
      <t>ジッシ</t>
    </rPh>
    <rPh sb="108" eb="110">
      <t>カンロ</t>
    </rPh>
    <rPh sb="110" eb="112">
      <t>シセツ</t>
    </rPh>
    <rPh sb="113" eb="115">
      <t>コウシン</t>
    </rPh>
    <rPh sb="121" eb="123">
      <t>ホウテイ</t>
    </rPh>
    <rPh sb="123" eb="125">
      <t>タイヨウ</t>
    </rPh>
    <rPh sb="125" eb="127">
      <t>ネンスウ</t>
    </rPh>
    <rPh sb="133" eb="135">
      <t>ネンダイ</t>
    </rPh>
    <rPh sb="137" eb="140">
      <t>ホンカクテキ</t>
    </rPh>
    <rPh sb="141" eb="143">
      <t>コウシン</t>
    </rPh>
    <rPh sb="143" eb="145">
      <t>ジキ</t>
    </rPh>
    <rPh sb="146" eb="147">
      <t>ムカ</t>
    </rPh>
    <phoneticPr fontId="4"/>
  </si>
  <si>
    <t>令和3年度で管路整備事業が概成し、今後は処理施設の更新や管路施設の維持管理が事業の中心となっていく。既存施設の維持管理費は固定費部分も多いため、人口減少や節水機器の普及に伴う使用料の減少をいかに抑えていくかが重要な課題となってくる。
施設の更新においては、ストックマネジメント計画に基づき実施し、交付金等の財源を確保しながら、より効率的な施設の管理に努めていく。
また、企業会計手法による詳細な経営分析を行い、使用料収入の確保のために水洗化支援制度の周知等による普及促進を図り、経営基盤の強化に努めていく。</t>
    <rPh sb="0" eb="2">
      <t>レイワ</t>
    </rPh>
    <rPh sb="3" eb="5">
      <t>ネンド</t>
    </rPh>
    <rPh sb="6" eb="8">
      <t>カンロ</t>
    </rPh>
    <rPh sb="8" eb="10">
      <t>セイビ</t>
    </rPh>
    <rPh sb="10" eb="12">
      <t>ジギョウ</t>
    </rPh>
    <rPh sb="13" eb="15">
      <t>ガイセイ</t>
    </rPh>
    <rPh sb="17" eb="19">
      <t>コンゴ</t>
    </rPh>
    <rPh sb="20" eb="22">
      <t>ショリ</t>
    </rPh>
    <rPh sb="22" eb="24">
      <t>シセツ</t>
    </rPh>
    <rPh sb="25" eb="27">
      <t>コウシン</t>
    </rPh>
    <rPh sb="28" eb="30">
      <t>カンロ</t>
    </rPh>
    <rPh sb="30" eb="32">
      <t>シセツ</t>
    </rPh>
    <rPh sb="33" eb="35">
      <t>イジ</t>
    </rPh>
    <rPh sb="35" eb="37">
      <t>カンリ</t>
    </rPh>
    <rPh sb="38" eb="40">
      <t>ジギョウ</t>
    </rPh>
    <rPh sb="41" eb="43">
      <t>チュウシン</t>
    </rPh>
    <rPh sb="50" eb="52">
      <t>キゾン</t>
    </rPh>
    <rPh sb="52" eb="54">
      <t>シセツ</t>
    </rPh>
    <rPh sb="55" eb="57">
      <t>イジ</t>
    </rPh>
    <rPh sb="57" eb="59">
      <t>カンリ</t>
    </rPh>
    <rPh sb="61" eb="64">
      <t>コテイヒ</t>
    </rPh>
    <rPh sb="64" eb="66">
      <t>ブブン</t>
    </rPh>
    <rPh sb="67" eb="68">
      <t>オオ</t>
    </rPh>
    <rPh sb="72" eb="74">
      <t>ジンコウ</t>
    </rPh>
    <rPh sb="74" eb="76">
      <t>ゲンショウ</t>
    </rPh>
    <rPh sb="77" eb="79">
      <t>セッスイ</t>
    </rPh>
    <rPh sb="79" eb="81">
      <t>キキ</t>
    </rPh>
    <rPh sb="82" eb="84">
      <t>フキュウ</t>
    </rPh>
    <rPh sb="85" eb="86">
      <t>トモナ</t>
    </rPh>
    <rPh sb="87" eb="90">
      <t>シヨウリョウ</t>
    </rPh>
    <rPh sb="91" eb="93">
      <t>ゲンショウ</t>
    </rPh>
    <rPh sb="97" eb="98">
      <t>オサ</t>
    </rPh>
    <rPh sb="104" eb="106">
      <t>ジュウヨウ</t>
    </rPh>
    <rPh sb="107" eb="109">
      <t>カダイ</t>
    </rPh>
    <rPh sb="117" eb="119">
      <t>シセツ</t>
    </rPh>
    <rPh sb="120" eb="122">
      <t>コウシン</t>
    </rPh>
    <rPh sb="138" eb="140">
      <t>ケイカク</t>
    </rPh>
    <rPh sb="141" eb="142">
      <t>モト</t>
    </rPh>
    <rPh sb="144" eb="146">
      <t>ジッシ</t>
    </rPh>
    <rPh sb="148" eb="151">
      <t>コウフキン</t>
    </rPh>
    <rPh sb="151" eb="152">
      <t>トウ</t>
    </rPh>
    <rPh sb="153" eb="155">
      <t>ザイゲン</t>
    </rPh>
    <rPh sb="156" eb="158">
      <t>カクホ</t>
    </rPh>
    <rPh sb="165" eb="168">
      <t>コウリツテキ</t>
    </rPh>
    <rPh sb="169" eb="171">
      <t>シセツ</t>
    </rPh>
    <rPh sb="172" eb="174">
      <t>カンリ</t>
    </rPh>
    <rPh sb="175" eb="176">
      <t>ツト</t>
    </rPh>
    <rPh sb="185" eb="187">
      <t>キギョウ</t>
    </rPh>
    <rPh sb="187" eb="189">
      <t>カイケイ</t>
    </rPh>
    <rPh sb="189" eb="191">
      <t>シュホウ</t>
    </rPh>
    <rPh sb="194" eb="196">
      <t>ショウサイ</t>
    </rPh>
    <rPh sb="197" eb="199">
      <t>ケイエイ</t>
    </rPh>
    <rPh sb="199" eb="201">
      <t>ブンセキ</t>
    </rPh>
    <rPh sb="202" eb="203">
      <t>オコナ</t>
    </rPh>
    <rPh sb="205" eb="208">
      <t>シヨウリョウ</t>
    </rPh>
    <rPh sb="208" eb="210">
      <t>シュウニュウ</t>
    </rPh>
    <rPh sb="211" eb="213">
      <t>カクホ</t>
    </rPh>
    <rPh sb="217" eb="220">
      <t>スイセンカ</t>
    </rPh>
    <rPh sb="220" eb="222">
      <t>シエン</t>
    </rPh>
    <rPh sb="222" eb="224">
      <t>セイド</t>
    </rPh>
    <rPh sb="225" eb="227">
      <t>シュウチ</t>
    </rPh>
    <rPh sb="227" eb="228">
      <t>トウ</t>
    </rPh>
    <rPh sb="231" eb="233">
      <t>フキュウ</t>
    </rPh>
    <rPh sb="233" eb="235">
      <t>ソクシン</t>
    </rPh>
    <rPh sb="236" eb="237">
      <t>ハカ</t>
    </rPh>
    <rPh sb="239" eb="241">
      <t>ケイエイ</t>
    </rPh>
    <rPh sb="241" eb="243">
      <t>キバン</t>
    </rPh>
    <rPh sb="244" eb="246">
      <t>キョウカ</t>
    </rPh>
    <rPh sb="247" eb="248">
      <t>ツト</t>
    </rPh>
    <phoneticPr fontId="4"/>
  </si>
  <si>
    <t>①経常収支比率は、使用料収入などの収益で、維持管理費や企業債利息の費用をどの程度賄えているかを示す指標であり、100%を超えて推移しているため健全な経営状況であるが、類似団体平均を下回っているため、一層効率的な経営に努める。
②累積欠損金は発生していない。
③流動比率は、企業債元金償還がピークを迎えているため流動負債の割合が高く類似団体平均値を下回っている。
④企業債残高対事業規模比率は、使用料収入に対する企業債残高の割合であり、類似団体平均より低くなっている。ここ数年が企業債の償還ピークであるが、管路整備が概成したため企業債残高は今後減少していく見込みである。
⑤経費回収率は、使用料で汚水処理費をどの程度賄えているかを示す指標であり、100%以上で推移しており、類似団体に比べても健全な経営状況である。
⑥汚水処理原価は有収水量1㎥あたりの汚水処理に要した費用であり、類似団体平均より低く推移しており、今後もこのレベルの維持に努めていく。
⑦施設利用率は東和地区の東和浄化センターの利用状況を示したものである。
⑧水洗化率は年々増加しているが、人口減少による分母の減の影響もある。汲み取り世帯に意向調査をするなど普及促進に努めていく。</t>
    <rPh sb="1" eb="3">
      <t>ケイジョウ</t>
    </rPh>
    <rPh sb="3" eb="5">
      <t>シュウシ</t>
    </rPh>
    <rPh sb="5" eb="7">
      <t>ヒリツ</t>
    </rPh>
    <rPh sb="9" eb="12">
      <t>シヨウリョウ</t>
    </rPh>
    <rPh sb="12" eb="14">
      <t>シュウニュウ</t>
    </rPh>
    <rPh sb="17" eb="19">
      <t>シュウエキ</t>
    </rPh>
    <rPh sb="21" eb="23">
      <t>イジ</t>
    </rPh>
    <rPh sb="23" eb="26">
      <t>カンリヒ</t>
    </rPh>
    <rPh sb="27" eb="29">
      <t>キギョウ</t>
    </rPh>
    <rPh sb="29" eb="30">
      <t>サイ</t>
    </rPh>
    <rPh sb="30" eb="32">
      <t>リソク</t>
    </rPh>
    <rPh sb="33" eb="35">
      <t>ヒヨウ</t>
    </rPh>
    <rPh sb="38" eb="40">
      <t>テイド</t>
    </rPh>
    <rPh sb="40" eb="41">
      <t>マカナ</t>
    </rPh>
    <rPh sb="47" eb="48">
      <t>シメ</t>
    </rPh>
    <rPh sb="49" eb="51">
      <t>シヒョウ</t>
    </rPh>
    <rPh sb="60" eb="61">
      <t>コ</t>
    </rPh>
    <rPh sb="63" eb="65">
      <t>スイイ</t>
    </rPh>
    <rPh sb="71" eb="73">
      <t>ケンゼン</t>
    </rPh>
    <rPh sb="74" eb="76">
      <t>ケイエイ</t>
    </rPh>
    <rPh sb="76" eb="78">
      <t>ジョウキョウ</t>
    </rPh>
    <rPh sb="83" eb="85">
      <t>ルイジ</t>
    </rPh>
    <rPh sb="85" eb="87">
      <t>ダンタイ</t>
    </rPh>
    <rPh sb="87" eb="89">
      <t>ヘイキン</t>
    </rPh>
    <rPh sb="90" eb="92">
      <t>シタマワ</t>
    </rPh>
    <rPh sb="99" eb="101">
      <t>イッソウ</t>
    </rPh>
    <rPh sb="101" eb="104">
      <t>コウリツテキ</t>
    </rPh>
    <rPh sb="105" eb="107">
      <t>ケイエイ</t>
    </rPh>
    <rPh sb="108" eb="109">
      <t>ツト</t>
    </rPh>
    <rPh sb="114" eb="116">
      <t>ルイセキ</t>
    </rPh>
    <rPh sb="116" eb="119">
      <t>ケッソンキン</t>
    </rPh>
    <rPh sb="120" eb="122">
      <t>ハッセイ</t>
    </rPh>
    <rPh sb="130" eb="132">
      <t>リュウドウ</t>
    </rPh>
    <rPh sb="132" eb="134">
      <t>ヒリツ</t>
    </rPh>
    <rPh sb="136" eb="138">
      <t>キギョウ</t>
    </rPh>
    <rPh sb="138" eb="139">
      <t>サイ</t>
    </rPh>
    <rPh sb="139" eb="141">
      <t>ガンキン</t>
    </rPh>
    <rPh sb="141" eb="143">
      <t>ショウカン</t>
    </rPh>
    <rPh sb="148" eb="149">
      <t>ムカ</t>
    </rPh>
    <rPh sb="155" eb="157">
      <t>リュウドウ</t>
    </rPh>
    <rPh sb="157" eb="159">
      <t>フサイ</t>
    </rPh>
    <rPh sb="160" eb="162">
      <t>ワリアイ</t>
    </rPh>
    <rPh sb="163" eb="164">
      <t>タカ</t>
    </rPh>
    <rPh sb="165" eb="167">
      <t>ルイジ</t>
    </rPh>
    <rPh sb="167" eb="169">
      <t>ダンタイ</t>
    </rPh>
    <rPh sb="169" eb="172">
      <t>ヘイキンチ</t>
    </rPh>
    <rPh sb="173" eb="175">
      <t>シタマワ</t>
    </rPh>
    <rPh sb="182" eb="184">
      <t>キギョウ</t>
    </rPh>
    <rPh sb="184" eb="185">
      <t>サイ</t>
    </rPh>
    <rPh sb="185" eb="187">
      <t>ザンダカ</t>
    </rPh>
    <rPh sb="187" eb="188">
      <t>タイ</t>
    </rPh>
    <rPh sb="188" eb="190">
      <t>ジギョウ</t>
    </rPh>
    <rPh sb="190" eb="192">
      <t>キボ</t>
    </rPh>
    <rPh sb="192" eb="194">
      <t>ヒリツ</t>
    </rPh>
    <rPh sb="196" eb="199">
      <t>シヨウリョウ</t>
    </rPh>
    <rPh sb="199" eb="201">
      <t>シュウニュウ</t>
    </rPh>
    <rPh sb="202" eb="203">
      <t>タイ</t>
    </rPh>
    <rPh sb="205" eb="207">
      <t>キギョウ</t>
    </rPh>
    <rPh sb="207" eb="208">
      <t>サイ</t>
    </rPh>
    <rPh sb="208" eb="210">
      <t>ザンダカ</t>
    </rPh>
    <rPh sb="211" eb="213">
      <t>ワリアイ</t>
    </rPh>
    <rPh sb="217" eb="219">
      <t>ルイジ</t>
    </rPh>
    <rPh sb="219" eb="221">
      <t>ダンタイ</t>
    </rPh>
    <rPh sb="221" eb="223">
      <t>ヘイキン</t>
    </rPh>
    <rPh sb="225" eb="226">
      <t>ヒク</t>
    </rPh>
    <rPh sb="235" eb="237">
      <t>スウネン</t>
    </rPh>
    <rPh sb="238" eb="240">
      <t>キギョウ</t>
    </rPh>
    <rPh sb="240" eb="241">
      <t>サイ</t>
    </rPh>
    <rPh sb="242" eb="244">
      <t>ショウカン</t>
    </rPh>
    <rPh sb="252" eb="254">
      <t>カンロ</t>
    </rPh>
    <rPh sb="254" eb="256">
      <t>セイビ</t>
    </rPh>
    <rPh sb="257" eb="259">
      <t>ガイセイ</t>
    </rPh>
    <rPh sb="263" eb="265">
      <t>キギョウ</t>
    </rPh>
    <rPh sb="265" eb="266">
      <t>サイ</t>
    </rPh>
    <rPh sb="266" eb="268">
      <t>ザンダカ</t>
    </rPh>
    <rPh sb="269" eb="271">
      <t>コンゴ</t>
    </rPh>
    <rPh sb="271" eb="273">
      <t>ゲンショウ</t>
    </rPh>
    <rPh sb="277" eb="279">
      <t>ミコ</t>
    </rPh>
    <rPh sb="286" eb="288">
      <t>ケイヒ</t>
    </rPh>
    <rPh sb="288" eb="290">
      <t>カイシュウ</t>
    </rPh>
    <rPh sb="290" eb="291">
      <t>リツ</t>
    </rPh>
    <rPh sb="293" eb="296">
      <t>シヨウリョウ</t>
    </rPh>
    <rPh sb="297" eb="299">
      <t>オスイ</t>
    </rPh>
    <rPh sb="299" eb="301">
      <t>ショリ</t>
    </rPh>
    <rPh sb="301" eb="302">
      <t>ヒ</t>
    </rPh>
    <rPh sb="305" eb="307">
      <t>テイド</t>
    </rPh>
    <rPh sb="307" eb="308">
      <t>マカナ</t>
    </rPh>
    <rPh sb="314" eb="315">
      <t>シメ</t>
    </rPh>
    <rPh sb="316" eb="318">
      <t>シヒョウ</t>
    </rPh>
    <rPh sb="326" eb="328">
      <t>イジョウ</t>
    </rPh>
    <rPh sb="329" eb="331">
      <t>スイイ</t>
    </rPh>
    <rPh sb="336" eb="338">
      <t>ルイジ</t>
    </rPh>
    <rPh sb="338" eb="340">
      <t>ダンタイ</t>
    </rPh>
    <rPh sb="341" eb="342">
      <t>クラ</t>
    </rPh>
    <rPh sb="345" eb="347">
      <t>ケンゼン</t>
    </rPh>
    <rPh sb="348" eb="350">
      <t>ケイエイ</t>
    </rPh>
    <rPh sb="350" eb="352">
      <t>ジョウキョウ</t>
    </rPh>
    <rPh sb="358" eb="360">
      <t>オスイ</t>
    </rPh>
    <rPh sb="360" eb="362">
      <t>ショリ</t>
    </rPh>
    <rPh sb="362" eb="364">
      <t>ゲンカ</t>
    </rPh>
    <rPh sb="365" eb="367">
      <t>ユウシュウ</t>
    </rPh>
    <rPh sb="367" eb="369">
      <t>スイリョウ</t>
    </rPh>
    <rPh sb="375" eb="377">
      <t>オスイ</t>
    </rPh>
    <rPh sb="377" eb="379">
      <t>ショリ</t>
    </rPh>
    <rPh sb="380" eb="381">
      <t>ヨウ</t>
    </rPh>
    <rPh sb="383" eb="385">
      <t>ヒヨウ</t>
    </rPh>
    <rPh sb="389" eb="391">
      <t>ルイジ</t>
    </rPh>
    <rPh sb="391" eb="393">
      <t>ダンタイ</t>
    </rPh>
    <rPh sb="393" eb="395">
      <t>ヘイキン</t>
    </rPh>
    <rPh sb="397" eb="398">
      <t>ヒク</t>
    </rPh>
    <rPh sb="399" eb="401">
      <t>スイイ</t>
    </rPh>
    <rPh sb="406" eb="408">
      <t>コンゴ</t>
    </rPh>
    <rPh sb="415" eb="417">
      <t>イジ</t>
    </rPh>
    <rPh sb="418" eb="419">
      <t>ツト</t>
    </rPh>
    <rPh sb="426" eb="428">
      <t>シセツ</t>
    </rPh>
    <rPh sb="428" eb="430">
      <t>リヨウ</t>
    </rPh>
    <rPh sb="430" eb="431">
      <t>リツ</t>
    </rPh>
    <rPh sb="432" eb="434">
      <t>トウワ</t>
    </rPh>
    <rPh sb="434" eb="436">
      <t>チク</t>
    </rPh>
    <rPh sb="437" eb="439">
      <t>トウワ</t>
    </rPh>
    <rPh sb="439" eb="441">
      <t>ジョウカ</t>
    </rPh>
    <rPh sb="446" eb="448">
      <t>リヨウ</t>
    </rPh>
    <rPh sb="448" eb="450">
      <t>ジョウキョウ</t>
    </rPh>
    <rPh sb="451" eb="452">
      <t>シメ</t>
    </rPh>
    <rPh sb="462" eb="465">
      <t>スイセンカ</t>
    </rPh>
    <rPh sb="465" eb="466">
      <t>リツ</t>
    </rPh>
    <rPh sb="467" eb="469">
      <t>ネンネン</t>
    </rPh>
    <rPh sb="469" eb="471">
      <t>ゾウカ</t>
    </rPh>
    <rPh sb="477" eb="479">
      <t>ジンコウ</t>
    </rPh>
    <rPh sb="479" eb="481">
      <t>ゲンショウ</t>
    </rPh>
    <rPh sb="484" eb="486">
      <t>ブンボ</t>
    </rPh>
    <rPh sb="487" eb="488">
      <t>ゲン</t>
    </rPh>
    <rPh sb="489" eb="491">
      <t>エイキョウ</t>
    </rPh>
    <rPh sb="495" eb="496">
      <t>ク</t>
    </rPh>
    <rPh sb="497" eb="498">
      <t>ト</t>
    </rPh>
    <rPh sb="499" eb="501">
      <t>セタイ</t>
    </rPh>
    <rPh sb="502" eb="504">
      <t>イコウ</t>
    </rPh>
    <rPh sb="504" eb="506">
      <t>チョウサ</t>
    </rPh>
    <rPh sb="511" eb="513">
      <t>フキュウ</t>
    </rPh>
    <rPh sb="513" eb="515">
      <t>ソクシン</t>
    </rPh>
    <rPh sb="516" eb="5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</si>
</sst>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D-4FB7-BF84-200339B4B3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0.09</c:v>
                </c:pt>
                <c:pt idx="3">
                  <c:v>0.17</c:v>
                </c:pt>
                <c:pt idx="4">
                  <c:v>0.13</c:v>
                </c:pt>
              </c:numCache>
            </c:numRef>
          </c:val>
          <c:smooth val="0"/>
          <c:extLst>
            <c:ext xmlns:c16="http://schemas.microsoft.com/office/drawing/2014/chart" uri="{C3380CC4-5D6E-409C-BE32-E72D297353CC}">
              <c16:uniqueId val="{00000001-58CD-4FB7-BF84-200339B4B3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42.23</c:v>
                </c:pt>
                <c:pt idx="1">
                  <c:v>41.17</c:v>
                </c:pt>
                <c:pt idx="2">
                  <c:v>44.73</c:v>
                </c:pt>
                <c:pt idx="3">
                  <c:v>43.72</c:v>
                </c:pt>
                <c:pt idx="4">
                  <c:v>43.19</c:v>
                </c:pt>
              </c:numCache>
            </c:numRef>
          </c:val>
          <c:extLst>
            <c:ext xmlns:c16="http://schemas.microsoft.com/office/drawing/2014/chart" uri="{C3380CC4-5D6E-409C-BE32-E72D297353CC}">
              <c16:uniqueId val="{00000000-A006-4E55-8809-209BC4E699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65.28</c:v>
                </c:pt>
                <c:pt idx="3">
                  <c:v>64.92</c:v>
                </c:pt>
                <c:pt idx="4">
                  <c:v>64.14</c:v>
                </c:pt>
              </c:numCache>
            </c:numRef>
          </c:val>
          <c:smooth val="0"/>
          <c:extLst>
            <c:ext xmlns:c16="http://schemas.microsoft.com/office/drawing/2014/chart" uri="{C3380CC4-5D6E-409C-BE32-E72D297353CC}">
              <c16:uniqueId val="{00000001-A006-4E55-8809-209BC4E699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85.3</c:v>
                </c:pt>
                <c:pt idx="1">
                  <c:v>85.97</c:v>
                </c:pt>
                <c:pt idx="2">
                  <c:v>86.63</c:v>
                </c:pt>
                <c:pt idx="3">
                  <c:v>87.36</c:v>
                </c:pt>
                <c:pt idx="4">
                  <c:v>87.88</c:v>
                </c:pt>
              </c:numCache>
            </c:numRef>
          </c:val>
          <c:extLst>
            <c:ext xmlns:c16="http://schemas.microsoft.com/office/drawing/2014/chart" uri="{C3380CC4-5D6E-409C-BE32-E72D297353CC}">
              <c16:uniqueId val="{00000000-6747-4791-86F0-3CE5434B0E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92.72</c:v>
                </c:pt>
                <c:pt idx="3">
                  <c:v>92.88</c:v>
                </c:pt>
                <c:pt idx="4">
                  <c:v>92.9</c:v>
                </c:pt>
              </c:numCache>
            </c:numRef>
          </c:val>
          <c:smooth val="0"/>
          <c:extLst>
            <c:ext xmlns:c16="http://schemas.microsoft.com/office/drawing/2014/chart" uri="{C3380CC4-5D6E-409C-BE32-E72D297353CC}">
              <c16:uniqueId val="{00000001-6747-4791-86F0-3CE5434B0E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101.81</c:v>
                </c:pt>
                <c:pt idx="1">
                  <c:v>102.37</c:v>
                </c:pt>
                <c:pt idx="2">
                  <c:v>103.29</c:v>
                </c:pt>
                <c:pt idx="3">
                  <c:v>104.62</c:v>
                </c:pt>
                <c:pt idx="4">
                  <c:v>104.82</c:v>
                </c:pt>
              </c:numCache>
            </c:numRef>
          </c:val>
          <c:extLst>
            <c:ext xmlns:c16="http://schemas.microsoft.com/office/drawing/2014/chart" uri="{C3380CC4-5D6E-409C-BE32-E72D297353CC}">
              <c16:uniqueId val="{00000000-02BB-487C-B18C-0F842845E8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107.85</c:v>
                </c:pt>
                <c:pt idx="3">
                  <c:v>108.04</c:v>
                </c:pt>
                <c:pt idx="4">
                  <c:v>107.49</c:v>
                </c:pt>
              </c:numCache>
            </c:numRef>
          </c:val>
          <c:smooth val="0"/>
          <c:extLst>
            <c:ext xmlns:c16="http://schemas.microsoft.com/office/drawing/2014/chart" uri="{C3380CC4-5D6E-409C-BE32-E72D297353CC}">
              <c16:uniqueId val="{00000001-02BB-487C-B18C-0F842845E8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8.43</c:v>
                </c:pt>
                <c:pt idx="1">
                  <c:v>10.67</c:v>
                </c:pt>
                <c:pt idx="2">
                  <c:v>13.14</c:v>
                </c:pt>
                <c:pt idx="3">
                  <c:v>15.73</c:v>
                </c:pt>
                <c:pt idx="4">
                  <c:v>18.399999999999999</c:v>
                </c:pt>
              </c:numCache>
            </c:numRef>
          </c:val>
          <c:extLst>
            <c:ext xmlns:c16="http://schemas.microsoft.com/office/drawing/2014/chart" uri="{C3380CC4-5D6E-409C-BE32-E72D297353CC}">
              <c16:uniqueId val="{00000000-C619-4485-8C91-8DE2F82824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23.79</c:v>
                </c:pt>
                <c:pt idx="3">
                  <c:v>25.66</c:v>
                </c:pt>
                <c:pt idx="4">
                  <c:v>27.46</c:v>
                </c:pt>
              </c:numCache>
            </c:numRef>
          </c:val>
          <c:smooth val="0"/>
          <c:extLst>
            <c:ext xmlns:c16="http://schemas.microsoft.com/office/drawing/2014/chart" uri="{C3380CC4-5D6E-409C-BE32-E72D297353CC}">
              <c16:uniqueId val="{00000001-C619-4485-8C91-8DE2F82824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35-4DDE-97F2-438A27B767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1.22</c:v>
                </c:pt>
                <c:pt idx="3">
                  <c:v>1.61</c:v>
                </c:pt>
                <c:pt idx="4">
                  <c:v>2.08</c:v>
                </c:pt>
              </c:numCache>
            </c:numRef>
          </c:val>
          <c:smooth val="0"/>
          <c:extLst>
            <c:ext xmlns:c16="http://schemas.microsoft.com/office/drawing/2014/chart" uri="{C3380CC4-5D6E-409C-BE32-E72D297353CC}">
              <c16:uniqueId val="{00000001-6535-4DDE-97F2-438A27B767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5A-4FA5-A80F-4DBE56123C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4.72</c:v>
                </c:pt>
                <c:pt idx="3">
                  <c:v>4.49</c:v>
                </c:pt>
                <c:pt idx="4">
                  <c:v>5.41</c:v>
                </c:pt>
              </c:numCache>
            </c:numRef>
          </c:val>
          <c:smooth val="0"/>
          <c:extLst>
            <c:ext xmlns:c16="http://schemas.microsoft.com/office/drawing/2014/chart" uri="{C3380CC4-5D6E-409C-BE32-E72D297353CC}">
              <c16:uniqueId val="{00000001-F95A-4FA5-A80F-4DBE56123C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38.29</c:v>
                </c:pt>
                <c:pt idx="1">
                  <c:v>22.57</c:v>
                </c:pt>
                <c:pt idx="2">
                  <c:v>22.73</c:v>
                </c:pt>
                <c:pt idx="3">
                  <c:v>13.25</c:v>
                </c:pt>
                <c:pt idx="4">
                  <c:v>7.15</c:v>
                </c:pt>
              </c:numCache>
            </c:numRef>
          </c:val>
          <c:extLst>
            <c:ext xmlns:c16="http://schemas.microsoft.com/office/drawing/2014/chart" uri="{C3380CC4-5D6E-409C-BE32-E72D297353CC}">
              <c16:uniqueId val="{00000000-916C-4139-ACB9-FDBE44D8C4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67.930000000000007</c:v>
                </c:pt>
                <c:pt idx="3">
                  <c:v>68.53</c:v>
                </c:pt>
                <c:pt idx="4">
                  <c:v>69.180000000000007</c:v>
                </c:pt>
              </c:numCache>
            </c:numRef>
          </c:val>
          <c:smooth val="0"/>
          <c:extLst>
            <c:ext xmlns:c16="http://schemas.microsoft.com/office/drawing/2014/chart" uri="{C3380CC4-5D6E-409C-BE32-E72D297353CC}">
              <c16:uniqueId val="{00000001-916C-4139-ACB9-FDBE44D8C4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740.45</c:v>
                </c:pt>
                <c:pt idx="1">
                  <c:v>509.84</c:v>
                </c:pt>
                <c:pt idx="2">
                  <c:v>522.14</c:v>
                </c:pt>
                <c:pt idx="3">
                  <c:v>457.18</c:v>
                </c:pt>
                <c:pt idx="4">
                  <c:v>424.62</c:v>
                </c:pt>
              </c:numCache>
            </c:numRef>
          </c:val>
          <c:extLst>
            <c:ext xmlns:c16="http://schemas.microsoft.com/office/drawing/2014/chart" uri="{C3380CC4-5D6E-409C-BE32-E72D297353CC}">
              <c16:uniqueId val="{00000000-95A9-449E-B764-C719B91671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857.88</c:v>
                </c:pt>
                <c:pt idx="3">
                  <c:v>825.1</c:v>
                </c:pt>
                <c:pt idx="4">
                  <c:v>789.87</c:v>
                </c:pt>
              </c:numCache>
            </c:numRef>
          </c:val>
          <c:smooth val="0"/>
          <c:extLst>
            <c:ext xmlns:c16="http://schemas.microsoft.com/office/drawing/2014/chart" uri="{C3380CC4-5D6E-409C-BE32-E72D297353CC}">
              <c16:uniqueId val="{00000001-95A9-449E-B764-C719B91671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106.9</c:v>
                </c:pt>
                <c:pt idx="1">
                  <c:v>113.77</c:v>
                </c:pt>
                <c:pt idx="2">
                  <c:v>116.31</c:v>
                </c:pt>
                <c:pt idx="3">
                  <c:v>118.3</c:v>
                </c:pt>
                <c:pt idx="4">
                  <c:v>116.03</c:v>
                </c:pt>
              </c:numCache>
            </c:numRef>
          </c:val>
          <c:extLst>
            <c:ext xmlns:c16="http://schemas.microsoft.com/office/drawing/2014/chart" uri="{C3380CC4-5D6E-409C-BE32-E72D297353CC}">
              <c16:uniqueId val="{00000000-6D97-4470-83F2-C99F4B28CA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94.97</c:v>
                </c:pt>
                <c:pt idx="3">
                  <c:v>97.07</c:v>
                </c:pt>
                <c:pt idx="4">
                  <c:v>98.06</c:v>
                </c:pt>
              </c:numCache>
            </c:numRef>
          </c:val>
          <c:smooth val="0"/>
          <c:extLst>
            <c:ext xmlns:c16="http://schemas.microsoft.com/office/drawing/2014/chart" uri="{C3380CC4-5D6E-409C-BE32-E72D297353CC}">
              <c16:uniqueId val="{00000001-6D97-4470-83F2-C99F4B28CA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139.97999999999999</c:v>
                </c:pt>
                <c:pt idx="1">
                  <c:v>131.25</c:v>
                </c:pt>
                <c:pt idx="2">
                  <c:v>127.79</c:v>
                </c:pt>
                <c:pt idx="3">
                  <c:v>126.54</c:v>
                </c:pt>
                <c:pt idx="4">
                  <c:v>129.4</c:v>
                </c:pt>
              </c:numCache>
            </c:numRef>
          </c:val>
          <c:extLst>
            <c:ext xmlns:c16="http://schemas.microsoft.com/office/drawing/2014/chart" uri="{C3380CC4-5D6E-409C-BE32-E72D297353CC}">
              <c16:uniqueId val="{00000000-FFF3-430D-96D9-D3C3853A91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159.49</c:v>
                </c:pt>
                <c:pt idx="3">
                  <c:v>157.81</c:v>
                </c:pt>
                <c:pt idx="4">
                  <c:v>157.37</c:v>
                </c:pt>
              </c:numCache>
            </c:numRef>
          </c:val>
          <c:smooth val="0"/>
          <c:extLst>
            <c:ext xmlns:c16="http://schemas.microsoft.com/office/drawing/2014/chart" uri="{C3380CC4-5D6E-409C-BE32-E72D297353CC}">
              <c16:uniqueId val="{00000001-FFF3-430D-96D9-D3C3853A91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花巻市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92385</v>
      </c>
      <c r="AM8" s="37"/>
      <c r="AN8" s="37"/>
      <c r="AO8" s="37"/>
      <c r="AP8" s="37"/>
      <c r="AQ8" s="37"/>
      <c r="AR8" s="37"/>
      <c r="AS8" s="37"/>
      <c r="AT8" s="38">
        <f>データ!T6</f>
        <v>908.39</v>
      </c>
      <c r="AU8" s="38"/>
      <c r="AV8" s="38"/>
      <c r="AW8" s="38"/>
      <c r="AX8" s="38"/>
      <c r="AY8" s="38"/>
      <c r="AZ8" s="38"/>
      <c r="BA8" s="38"/>
      <c r="BB8" s="38">
        <f>データ!U6</f>
        <v>101.7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39.81</v>
      </c>
      <c r="J10" s="38"/>
      <c r="K10" s="38"/>
      <c r="L10" s="38"/>
      <c r="M10" s="38"/>
      <c r="N10" s="38"/>
      <c r="O10" s="38"/>
      <c r="P10" s="38">
        <f>データ!P6</f>
        <v>63.32</v>
      </c>
      <c r="Q10" s="38"/>
      <c r="R10" s="38"/>
      <c r="S10" s="38"/>
      <c r="T10" s="38"/>
      <c r="U10" s="38"/>
      <c r="V10" s="38"/>
      <c r="W10" s="38">
        <f>データ!Q6</f>
        <v>90.9</v>
      </c>
      <c r="X10" s="38"/>
      <c r="Y10" s="38"/>
      <c r="Z10" s="38"/>
      <c r="AA10" s="38"/>
      <c r="AB10" s="38"/>
      <c r="AC10" s="38"/>
      <c r="AD10" s="37">
        <f>データ!R6</f>
        <v>2860</v>
      </c>
      <c r="AE10" s="37"/>
      <c r="AF10" s="37"/>
      <c r="AG10" s="37"/>
      <c r="AH10" s="37"/>
      <c r="AI10" s="37"/>
      <c r="AJ10" s="37"/>
      <c r="AK10" s="2"/>
      <c r="AL10" s="37">
        <f>データ!V6</f>
        <v>58070</v>
      </c>
      <c r="AM10" s="37"/>
      <c r="AN10" s="37"/>
      <c r="AO10" s="37"/>
      <c r="AP10" s="37"/>
      <c r="AQ10" s="37"/>
      <c r="AR10" s="37"/>
      <c r="AS10" s="37"/>
      <c r="AT10" s="38">
        <f>データ!W6</f>
        <v>24.83</v>
      </c>
      <c r="AU10" s="38"/>
      <c r="AV10" s="38"/>
      <c r="AW10" s="38"/>
      <c r="AX10" s="38"/>
      <c r="AY10" s="38"/>
      <c r="AZ10" s="38"/>
      <c r="BA10" s="38"/>
      <c r="BB10" s="38">
        <f>データ!X6</f>
        <v>2338.6999999999998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AMXK4suKrgPFZczZV/Gc0AHwe6BsJuQCANUkntta3M6ILYu5taMW7weJ1LLqcY2NBkMXs3wDt2CyVkTNm7FNw==" saltValue="ZvAo3VPIkwhalWu5s+23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32051</v>
      </c>
      <c r="D6" s="19">
        <f t="shared" si="3"/>
        <v>46</v>
      </c>
      <c r="E6" s="19">
        <f t="shared" si="3"/>
        <v>17</v>
      </c>
      <c r="F6" s="19">
        <f t="shared" si="3"/>
        <v>1</v>
      </c>
      <c r="G6" s="19">
        <f t="shared" si="3"/>
        <v>0</v>
      </c>
      <c r="H6" s="19" t="str">
        <f t="shared" si="3"/>
        <v>岩手県　花巻市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39.81</v>
      </c>
      <c r="P6" s="20">
        <f t="shared" si="3"/>
        <v>63.32</v>
      </c>
      <c r="Q6" s="20">
        <f t="shared" si="3"/>
        <v>90.9</v>
      </c>
      <c r="R6" s="20">
        <f t="shared" si="3"/>
        <v>2860</v>
      </c>
      <c r="S6" s="20">
        <f t="shared" si="3"/>
        <v>92385</v>
      </c>
      <c r="T6" s="20">
        <f t="shared" si="3"/>
        <v>908.39</v>
      </c>
      <c r="U6" s="20">
        <f t="shared" si="3"/>
        <v>101.7</v>
      </c>
      <c r="V6" s="20">
        <f t="shared" si="3"/>
        <v>58070</v>
      </c>
      <c r="W6" s="20">
        <f t="shared" si="3"/>
        <v>24.83</v>
      </c>
      <c r="X6" s="20">
        <f t="shared" si="3"/>
        <v>2338.6999999999998</v>
      </c>
      <c r="Y6" s="21">
        <f>IF(Y7="",NA(),Y7)</f>
        <v>101.81</v>
      </c>
      <c r="Z6" s="21">
        <f t="shared" ref="Z6:AH6" si="4">IF(Z7="",NA(),Z7)</f>
        <v>102.37</v>
      </c>
      <c r="AA6" s="21">
        <f t="shared" si="4"/>
        <v>103.29</v>
      </c>
      <c r="AB6" s="21">
        <f t="shared" si="4"/>
        <v>104.62</v>
      </c>
      <c r="AC6" s="21">
        <f t="shared" si="4"/>
        <v>104.82</v>
      </c>
      <c r="AD6" s="21">
        <f t="shared" si="4"/>
        <v>108.43</v>
      </c>
      <c r="AE6" s="21">
        <f t="shared" si="4"/>
        <v>107.15</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4.72</v>
      </c>
      <c r="AR6" s="21">
        <f t="shared" si="5"/>
        <v>4.49</v>
      </c>
      <c r="AS6" s="21">
        <f t="shared" si="5"/>
        <v>5.41</v>
      </c>
      <c r="AT6" s="20" t="str">
        <f>IF(AT7="","",IF(AT7="-","【-】","【"&amp;SUBSTITUTE(TEXT(AT7,"#,##0.00"),"-","△")&amp;"】"))</f>
        <v>【3.15】</v>
      </c>
      <c r="AU6" s="21">
        <f>IF(AU7="",NA(),AU7)</f>
        <v>38.29</v>
      </c>
      <c r="AV6" s="21">
        <f t="shared" ref="AV6:BD6" si="6">IF(AV7="",NA(),AV7)</f>
        <v>22.57</v>
      </c>
      <c r="AW6" s="21">
        <f t="shared" si="6"/>
        <v>22.73</v>
      </c>
      <c r="AX6" s="21">
        <f t="shared" si="6"/>
        <v>13.25</v>
      </c>
      <c r="AY6" s="21">
        <f t="shared" si="6"/>
        <v>7.15</v>
      </c>
      <c r="AZ6" s="21">
        <f t="shared" si="6"/>
        <v>54.32</v>
      </c>
      <c r="BA6" s="21">
        <f t="shared" si="6"/>
        <v>46.82</v>
      </c>
      <c r="BB6" s="21">
        <f t="shared" si="6"/>
        <v>67.930000000000007</v>
      </c>
      <c r="BC6" s="21">
        <f t="shared" si="6"/>
        <v>68.53</v>
      </c>
      <c r="BD6" s="21">
        <f t="shared" si="6"/>
        <v>69.180000000000007</v>
      </c>
      <c r="BE6" s="20" t="str">
        <f>IF(BE7="","",IF(BE7="-","【-】","【"&amp;SUBSTITUTE(TEXT(BE7,"#,##0.00"),"-","△")&amp;"】"))</f>
        <v>【73.44】</v>
      </c>
      <c r="BF6" s="21">
        <f>IF(BF7="",NA(),BF7)</f>
        <v>740.45</v>
      </c>
      <c r="BG6" s="21">
        <f t="shared" ref="BG6:BO6" si="7">IF(BG7="",NA(),BG7)</f>
        <v>509.84</v>
      </c>
      <c r="BH6" s="21">
        <f t="shared" si="7"/>
        <v>522.14</v>
      </c>
      <c r="BI6" s="21">
        <f t="shared" si="7"/>
        <v>457.18</v>
      </c>
      <c r="BJ6" s="21">
        <f t="shared" si="7"/>
        <v>424.62</v>
      </c>
      <c r="BK6" s="21">
        <f t="shared" si="7"/>
        <v>1000.94</v>
      </c>
      <c r="BL6" s="21">
        <f t="shared" si="7"/>
        <v>1028.05</v>
      </c>
      <c r="BM6" s="21">
        <f t="shared" si="7"/>
        <v>857.88</v>
      </c>
      <c r="BN6" s="21">
        <f t="shared" si="7"/>
        <v>825.1</v>
      </c>
      <c r="BO6" s="21">
        <f t="shared" si="7"/>
        <v>789.87</v>
      </c>
      <c r="BP6" s="20" t="str">
        <f>IF(BP7="","",IF(BP7="-","【-】","【"&amp;SUBSTITUTE(TEXT(BP7,"#,##0.00"),"-","△")&amp;"】"))</f>
        <v>【652.82】</v>
      </c>
      <c r="BQ6" s="21">
        <f>IF(BQ7="",NA(),BQ7)</f>
        <v>106.9</v>
      </c>
      <c r="BR6" s="21">
        <f t="shared" ref="BR6:BZ6" si="8">IF(BR7="",NA(),BR7)</f>
        <v>113.77</v>
      </c>
      <c r="BS6" s="21">
        <f t="shared" si="8"/>
        <v>116.31</v>
      </c>
      <c r="BT6" s="21">
        <f t="shared" si="8"/>
        <v>118.3</v>
      </c>
      <c r="BU6" s="21">
        <f t="shared" si="8"/>
        <v>116.03</v>
      </c>
      <c r="BV6" s="21">
        <f t="shared" si="8"/>
        <v>93.77</v>
      </c>
      <c r="BW6" s="21">
        <f t="shared" si="8"/>
        <v>94.73</v>
      </c>
      <c r="BX6" s="21">
        <f t="shared" si="8"/>
        <v>94.97</v>
      </c>
      <c r="BY6" s="21">
        <f t="shared" si="8"/>
        <v>97.07</v>
      </c>
      <c r="BZ6" s="21">
        <f t="shared" si="8"/>
        <v>98.06</v>
      </c>
      <c r="CA6" s="20" t="str">
        <f>IF(CA7="","",IF(CA7="-","【-】","【"&amp;SUBSTITUTE(TEXT(CA7,"#,##0.00"),"-","△")&amp;"】"))</f>
        <v>【97.61】</v>
      </c>
      <c r="CB6" s="21">
        <f>IF(CB7="",NA(),CB7)</f>
        <v>139.97999999999999</v>
      </c>
      <c r="CC6" s="21">
        <f t="shared" ref="CC6:CK6" si="9">IF(CC7="",NA(),CC7)</f>
        <v>131.25</v>
      </c>
      <c r="CD6" s="21">
        <f t="shared" si="9"/>
        <v>127.79</v>
      </c>
      <c r="CE6" s="21">
        <f t="shared" si="9"/>
        <v>126.54</v>
      </c>
      <c r="CF6" s="21">
        <f t="shared" si="9"/>
        <v>129.4</v>
      </c>
      <c r="CG6" s="21">
        <f t="shared" si="9"/>
        <v>165.57</v>
      </c>
      <c r="CH6" s="21">
        <f t="shared" si="9"/>
        <v>160.91</v>
      </c>
      <c r="CI6" s="21">
        <f t="shared" si="9"/>
        <v>159.49</v>
      </c>
      <c r="CJ6" s="21">
        <f t="shared" si="9"/>
        <v>157.81</v>
      </c>
      <c r="CK6" s="21">
        <f t="shared" si="9"/>
        <v>157.37</v>
      </c>
      <c r="CL6" s="20" t="str">
        <f>IF(CL7="","",IF(CL7="-","【-】","【"&amp;SUBSTITUTE(TEXT(CL7,"#,##0.00"),"-","△")&amp;"】"))</f>
        <v>【138.29】</v>
      </c>
      <c r="CM6" s="21">
        <f>IF(CM7="",NA(),CM7)</f>
        <v>42.23</v>
      </c>
      <c r="CN6" s="21">
        <f t="shared" ref="CN6:CV6" si="10">IF(CN7="",NA(),CN7)</f>
        <v>41.17</v>
      </c>
      <c r="CO6" s="21">
        <f t="shared" si="10"/>
        <v>44.73</v>
      </c>
      <c r="CP6" s="21">
        <f t="shared" si="10"/>
        <v>43.72</v>
      </c>
      <c r="CQ6" s="21">
        <f t="shared" si="10"/>
        <v>43.19</v>
      </c>
      <c r="CR6" s="21">
        <f t="shared" si="10"/>
        <v>59.19</v>
      </c>
      <c r="CS6" s="21">
        <f t="shared" si="10"/>
        <v>61.4</v>
      </c>
      <c r="CT6" s="21">
        <f t="shared" si="10"/>
        <v>65.28</v>
      </c>
      <c r="CU6" s="21">
        <f t="shared" si="10"/>
        <v>64.92</v>
      </c>
      <c r="CV6" s="21">
        <f t="shared" si="10"/>
        <v>64.14</v>
      </c>
      <c r="CW6" s="20" t="str">
        <f>IF(CW7="","",IF(CW7="-","【-】","【"&amp;SUBSTITUTE(TEXT(CW7,"#,##0.00"),"-","△")&amp;"】"))</f>
        <v>【59.10】</v>
      </c>
      <c r="CX6" s="21">
        <f>IF(CX7="",NA(),CX7)</f>
        <v>85.3</v>
      </c>
      <c r="CY6" s="21">
        <f t="shared" ref="CY6:DG6" si="11">IF(CY7="",NA(),CY7)</f>
        <v>85.97</v>
      </c>
      <c r="CZ6" s="21">
        <f t="shared" si="11"/>
        <v>86.63</v>
      </c>
      <c r="DA6" s="21">
        <f t="shared" si="11"/>
        <v>87.36</v>
      </c>
      <c r="DB6" s="21">
        <f t="shared" si="11"/>
        <v>87.88</v>
      </c>
      <c r="DC6" s="21">
        <f t="shared" si="11"/>
        <v>86.66</v>
      </c>
      <c r="DD6" s="21">
        <f t="shared" si="11"/>
        <v>86.28</v>
      </c>
      <c r="DE6" s="21">
        <f t="shared" si="11"/>
        <v>92.72</v>
      </c>
      <c r="DF6" s="21">
        <f t="shared" si="11"/>
        <v>92.88</v>
      </c>
      <c r="DG6" s="21">
        <f t="shared" si="11"/>
        <v>92.9</v>
      </c>
      <c r="DH6" s="20" t="str">
        <f>IF(DH7="","",IF(DH7="-","【-】","【"&amp;SUBSTITUTE(TEXT(DH7,"#,##0.00"),"-","△")&amp;"】"))</f>
        <v>【95.82】</v>
      </c>
      <c r="DI6" s="21">
        <f>IF(DI7="",NA(),DI7)</f>
        <v>8.43</v>
      </c>
      <c r="DJ6" s="21">
        <f t="shared" ref="DJ6:DR6" si="12">IF(DJ7="",NA(),DJ7)</f>
        <v>10.67</v>
      </c>
      <c r="DK6" s="21">
        <f t="shared" si="12"/>
        <v>13.14</v>
      </c>
      <c r="DL6" s="21">
        <f t="shared" si="12"/>
        <v>15.73</v>
      </c>
      <c r="DM6" s="21">
        <f t="shared" si="12"/>
        <v>18.399999999999999</v>
      </c>
      <c r="DN6" s="21">
        <f t="shared" si="12"/>
        <v>17.350000000000001</v>
      </c>
      <c r="DO6" s="21">
        <f t="shared" si="12"/>
        <v>17.239999999999998</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0.12</v>
      </c>
      <c r="EL6" s="21">
        <f t="shared" si="14"/>
        <v>0.09</v>
      </c>
      <c r="EM6" s="21">
        <f t="shared" si="14"/>
        <v>0.17</v>
      </c>
      <c r="EN6" s="21">
        <f t="shared" si="14"/>
        <v>0.13</v>
      </c>
      <c r="EO6" s="20" t="str">
        <f>IF(EO7="","",IF(EO7="-","【-】","【"&amp;SUBSTITUTE(TEXT(EO7,"#,##0.00"),"-","△")&amp;"】"))</f>
        <v>【0.23】</v>
      </c>
    </row>
    <row r="7" spans="1:148" s="22" customFormat="1" x14ac:dyDescent="0.15">
      <c r="A7" s="14"/>
      <c r="B7" s="23">
        <v>2022</v>
      </c>
      <c r="C7" s="23">
        <v>32051</v>
      </c>
      <c r="D7" s="23">
        <v>46</v>
      </c>
      <c r="E7" s="23">
        <v>17</v>
      </c>
      <c r="F7" s="23">
        <v>1</v>
      </c>
      <c r="G7" s="23">
        <v>0</v>
      </c>
      <c r="H7" s="23" t="s">
        <v>96</v>
      </c>
      <c r="I7" s="23" t="s">
        <v>97</v>
      </c>
      <c r="J7" s="23" t="s">
        <v>98</v>
      </c>
      <c r="K7" s="23" t="s">
        <v>99</v>
      </c>
      <c r="L7" s="23" t="s">
        <v>100</v>
      </c>
      <c r="M7" s="23" t="s">
        <v>101</v>
      </c>
      <c r="N7" s="24" t="s">
        <v>102</v>
      </c>
      <c r="O7" s="24">
        <v>39.81</v>
      </c>
      <c r="P7" s="24">
        <v>63.32</v>
      </c>
      <c r="Q7" s="24">
        <v>90.9</v>
      </c>
      <c r="R7" s="24">
        <v>2860</v>
      </c>
      <c r="S7" s="24">
        <v>92385</v>
      </c>
      <c r="T7" s="24">
        <v>908.39</v>
      </c>
      <c r="U7" s="24">
        <v>101.7</v>
      </c>
      <c r="V7" s="24">
        <v>58070</v>
      </c>
      <c r="W7" s="24">
        <v>24.83</v>
      </c>
      <c r="X7" s="24">
        <v>2338.6999999999998</v>
      </c>
      <c r="Y7" s="24">
        <v>101.81</v>
      </c>
      <c r="Z7" s="24">
        <v>102.37</v>
      </c>
      <c r="AA7" s="24">
        <v>103.29</v>
      </c>
      <c r="AB7" s="24">
        <v>104.62</v>
      </c>
      <c r="AC7" s="24">
        <v>104.82</v>
      </c>
      <c r="AD7" s="24">
        <v>108.43</v>
      </c>
      <c r="AE7" s="24">
        <v>107.15</v>
      </c>
      <c r="AF7" s="24">
        <v>107.85</v>
      </c>
      <c r="AG7" s="24">
        <v>108.04</v>
      </c>
      <c r="AH7" s="24">
        <v>107.49</v>
      </c>
      <c r="AI7" s="24">
        <v>106.11</v>
      </c>
      <c r="AJ7" s="24">
        <v>0</v>
      </c>
      <c r="AK7" s="24">
        <v>0</v>
      </c>
      <c r="AL7" s="24">
        <v>0</v>
      </c>
      <c r="AM7" s="24">
        <v>0</v>
      </c>
      <c r="AN7" s="24">
        <v>0</v>
      </c>
      <c r="AO7" s="24">
        <v>12.89</v>
      </c>
      <c r="AP7" s="24">
        <v>15.68</v>
      </c>
      <c r="AQ7" s="24">
        <v>4.72</v>
      </c>
      <c r="AR7" s="24">
        <v>4.49</v>
      </c>
      <c r="AS7" s="24">
        <v>5.41</v>
      </c>
      <c r="AT7" s="24">
        <v>3.15</v>
      </c>
      <c r="AU7" s="24">
        <v>38.29</v>
      </c>
      <c r="AV7" s="24">
        <v>22.57</v>
      </c>
      <c r="AW7" s="24">
        <v>22.73</v>
      </c>
      <c r="AX7" s="24">
        <v>13.25</v>
      </c>
      <c r="AY7" s="24">
        <v>7.15</v>
      </c>
      <c r="AZ7" s="24">
        <v>54.32</v>
      </c>
      <c r="BA7" s="24">
        <v>46.82</v>
      </c>
      <c r="BB7" s="24">
        <v>67.930000000000007</v>
      </c>
      <c r="BC7" s="24">
        <v>68.53</v>
      </c>
      <c r="BD7" s="24">
        <v>69.180000000000007</v>
      </c>
      <c r="BE7" s="24">
        <v>73.44</v>
      </c>
      <c r="BF7" s="24">
        <v>740.45</v>
      </c>
      <c r="BG7" s="24">
        <v>509.84</v>
      </c>
      <c r="BH7" s="24">
        <v>522.14</v>
      </c>
      <c r="BI7" s="24">
        <v>457.18</v>
      </c>
      <c r="BJ7" s="24">
        <v>424.62</v>
      </c>
      <c r="BK7" s="24">
        <v>1000.94</v>
      </c>
      <c r="BL7" s="24">
        <v>1028.05</v>
      </c>
      <c r="BM7" s="24">
        <v>857.88</v>
      </c>
      <c r="BN7" s="24">
        <v>825.1</v>
      </c>
      <c r="BO7" s="24">
        <v>789.87</v>
      </c>
      <c r="BP7" s="24">
        <v>652.82000000000005</v>
      </c>
      <c r="BQ7" s="24">
        <v>106.9</v>
      </c>
      <c r="BR7" s="24">
        <v>113.77</v>
      </c>
      <c r="BS7" s="24">
        <v>116.31</v>
      </c>
      <c r="BT7" s="24">
        <v>118.3</v>
      </c>
      <c r="BU7" s="24">
        <v>116.03</v>
      </c>
      <c r="BV7" s="24">
        <v>93.77</v>
      </c>
      <c r="BW7" s="24">
        <v>94.73</v>
      </c>
      <c r="BX7" s="24">
        <v>94.97</v>
      </c>
      <c r="BY7" s="24">
        <v>97.07</v>
      </c>
      <c r="BZ7" s="24">
        <v>98.06</v>
      </c>
      <c r="CA7" s="24">
        <v>97.61</v>
      </c>
      <c r="CB7" s="24">
        <v>139.97999999999999</v>
      </c>
      <c r="CC7" s="24">
        <v>131.25</v>
      </c>
      <c r="CD7" s="24">
        <v>127.79</v>
      </c>
      <c r="CE7" s="24">
        <v>126.54</v>
      </c>
      <c r="CF7" s="24">
        <v>129.4</v>
      </c>
      <c r="CG7" s="24">
        <v>165.57</v>
      </c>
      <c r="CH7" s="24">
        <v>160.91</v>
      </c>
      <c r="CI7" s="24">
        <v>159.49</v>
      </c>
      <c r="CJ7" s="24">
        <v>157.81</v>
      </c>
      <c r="CK7" s="24">
        <v>157.37</v>
      </c>
      <c r="CL7" s="24">
        <v>138.29</v>
      </c>
      <c r="CM7" s="24">
        <v>42.23</v>
      </c>
      <c r="CN7" s="24">
        <v>41.17</v>
      </c>
      <c r="CO7" s="24">
        <v>44.73</v>
      </c>
      <c r="CP7" s="24">
        <v>43.72</v>
      </c>
      <c r="CQ7" s="24">
        <v>43.19</v>
      </c>
      <c r="CR7" s="24">
        <v>59.19</v>
      </c>
      <c r="CS7" s="24">
        <v>61.4</v>
      </c>
      <c r="CT7" s="24">
        <v>65.28</v>
      </c>
      <c r="CU7" s="24">
        <v>64.92</v>
      </c>
      <c r="CV7" s="24">
        <v>64.14</v>
      </c>
      <c r="CW7" s="24">
        <v>59.1</v>
      </c>
      <c r="CX7" s="24">
        <v>85.3</v>
      </c>
      <c r="CY7" s="24">
        <v>85.97</v>
      </c>
      <c r="CZ7" s="24">
        <v>86.63</v>
      </c>
      <c r="DA7" s="24">
        <v>87.36</v>
      </c>
      <c r="DB7" s="24">
        <v>87.88</v>
      </c>
      <c r="DC7" s="24">
        <v>86.66</v>
      </c>
      <c r="DD7" s="24">
        <v>86.28</v>
      </c>
      <c r="DE7" s="24">
        <v>92.72</v>
      </c>
      <c r="DF7" s="24">
        <v>92.88</v>
      </c>
      <c r="DG7" s="24">
        <v>92.9</v>
      </c>
      <c r="DH7" s="24">
        <v>95.82</v>
      </c>
      <c r="DI7" s="24">
        <v>8.43</v>
      </c>
      <c r="DJ7" s="24">
        <v>10.67</v>
      </c>
      <c r="DK7" s="24">
        <v>13.14</v>
      </c>
      <c r="DL7" s="24">
        <v>15.73</v>
      </c>
      <c r="DM7" s="24">
        <v>18.399999999999999</v>
      </c>
      <c r="DN7" s="24">
        <v>17.350000000000001</v>
      </c>
      <c r="DO7" s="24">
        <v>17.239999999999998</v>
      </c>
      <c r="DP7" s="24">
        <v>23.79</v>
      </c>
      <c r="DQ7" s="24">
        <v>25.66</v>
      </c>
      <c r="DR7" s="24">
        <v>27.46</v>
      </c>
      <c r="DS7" s="24">
        <v>39.74</v>
      </c>
      <c r="DT7" s="24">
        <v>0</v>
      </c>
      <c r="DU7" s="24">
        <v>0</v>
      </c>
      <c r="DV7" s="24">
        <v>0</v>
      </c>
      <c r="DW7" s="24">
        <v>0</v>
      </c>
      <c r="DX7" s="24">
        <v>0</v>
      </c>
      <c r="DY7" s="24">
        <v>0.01</v>
      </c>
      <c r="DZ7" s="24">
        <v>0.11</v>
      </c>
      <c r="EA7" s="24">
        <v>1.22</v>
      </c>
      <c r="EB7" s="24">
        <v>1.61</v>
      </c>
      <c r="EC7" s="24">
        <v>2.08</v>
      </c>
      <c r="ED7" s="24">
        <v>7.62</v>
      </c>
      <c r="EE7" s="24">
        <v>0</v>
      </c>
      <c r="EF7" s="24">
        <v>0</v>
      </c>
      <c r="EG7" s="24">
        <v>0</v>
      </c>
      <c r="EH7" s="24">
        <v>0</v>
      </c>
      <c r="EI7" s="24">
        <v>0</v>
      </c>
      <c r="EJ7" s="24">
        <v>0.09</v>
      </c>
      <c r="EK7" s="24">
        <v>0.12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八重樫　綾子</cp:lastModifiedBy>
  <dcterms:created xsi:type="dcterms:W3CDTF">2023-12-12T00:42:27Z</dcterms:created>
  <dcterms:modified xsi:type="dcterms:W3CDTF">2024-01-23T08:47:10Z</dcterms:modified>
  <cp:category>
  </cp:category>
</cp:coreProperties>
</file>