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TR-INTUser\HomeFolder$\kenshi2547\Desktop\新しいフォルダー\"/>
    </mc:Choice>
  </mc:AlternateContent>
  <workbookProtection workbookAlgorithmName="SHA-512" workbookHashValue="uZNpYykwvs+XXHpWgVcgpJDpze3Ta5wLBLZpzjhdHI9kk4u0wy5ZQeTSoCpMwO2dQw4BYbl0kP5p4a+3IuGWlQ==" workbookSaltValue="vwRgGRcsy+ev6OgfcMCrRw==" workbookSpinCount="100000" lockStructure="1"/>
  <bookViews>
    <workbookView xWindow="0" yWindow="0" windowWidth="28800" windowHeight="12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I85" i="4"/>
  <c r="G85" i="4"/>
  <c r="F85" i="4"/>
  <c r="E85" i="4"/>
  <c r="AT10" i="4"/>
  <c r="AL10" i="4"/>
  <c r="I10" i="4"/>
  <c r="AL8" i="4"/>
  <c r="P8" i="4"/>
  <c r="I8"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<sst xmlns="http://schemas.openxmlformats.org/spreadsheetml/2006/main" count="231" uniqueCount="116">
  <si>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</si>
  <si>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</si>
  <si>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</si>
  <si>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</si>
  <si>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</si>
  <si>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</si>
  <si>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</si>
  <si>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</si>
  <si>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</si>
  <si>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</si>
  <si>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</si>
  <si>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</si>
  <si>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</si>
  <si>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</si>
  <si>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</si>
  <si>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</si>
  <si>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</si>
  <si>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</si>
  <si>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</si>
  <si>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</si>
  <si>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</si>
  <si>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</si>
  <si>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</si>
  <si>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</si>
  <si>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</si>
  <si>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</si>
  <si>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</si>
  <si>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</si>
  <si>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</si>
  <si>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</si>
  <si>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</si>
  <si>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</si>
  <si>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</si>
  <si>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</si>
  <si>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</si>
  <si>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</si>
  <si>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</si>
  <si>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</si>
  <si>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</si>
  <si>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</si>
  <si>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</si>
  <si>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</si>
  <si>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</si>
  <si>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</si>
  <si>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</si>
  <si>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</si>
  <si>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</si>
  <si>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</si>
  <si>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</si>
  <si>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</si>
  <si>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</si>
  <si>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</si>
  <si>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</si>
  <si>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</si>
  <si>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</si>
  <si>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</si>
  <si>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</si>
  <si>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</si>
  <si>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</si>
  <si>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</si>
  <si>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</si>
  <si>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</si>
  <si>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</si>
  <si>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</si>
  <si>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</si>
  <si>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</si>
  <si>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</si>
  <si>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</si>
  <si>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</si>
  <si>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</si>
  <si>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</si>
  <si>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</si>
  <si>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</si>
  <si>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</si>
  <si>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</si>
  <si>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</si>
  <si>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</si>
  <si>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</si>
  <si>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</si>
  <si>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</si>
  <si>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</si>
  <si>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</si>
  <si>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</si>
  <si>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</si>
  <si>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</si>
  <si>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</si>
  <si>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</si>
  <si>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</si>
  <si>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</si>
  <si>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</si>
  <si>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</si>
  <si>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</si>
  <si>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</si>
  <si>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</si>
  <si>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</si>
  <si>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</si>
  <si>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岩手県　花巻市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</si>
  <si>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</si>
  <si>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</si>
  <si>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</si>
  <si>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</si>
  <si>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</si>
  <si>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</si>
  <si>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</si>
  <si>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</si>
  <si>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</si>
  <si>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</si>
  <si>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</si>
  <si>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</si>
  <si>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</si>
  <si>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</si>
  <si>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</si>
  <si>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</si>
  <si>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下水道ストックマネジメント計画に基づき、施設の維持管理や長寿命化対策を実施しており、浄化センターの設備を中心に改築更新を行っている。
なお、管路施設の更新については、法定耐用年数では2040年代から本格的な更新時期を迎えることとなる。</t>
    <rPh sb="101" eb="102">
      <t>テキ</t>
    </rPh>
    <phoneticPr fontId="4"/>
  </si>
  <si>
    <t>特定環境保全下水道事業は大迫地区のみが該当地区で平成11年度供用開始となっている。
当該地区は終末処理場を有しているが、水洗化人口は1,873人と規模が小さいため事業単独としては非常に厳しい経営状況となっている。
また、決算状況や財務諸表の分析及び類似団体との比較等による詳細な経営分析を行い、使用料収入の確保のために水洗化支援制度の周知等による普及促進を図り、経営基盤の強化に努めていく。</t>
    <phoneticPr fontId="4"/>
  </si>
  <si>
    <t>大迫地区のみが該当しており水洗化人口は1,873人で終末処理場を有していることから事業単独としては非常に厳しい経営状況となっている。
①経常収支比率は、直近3年では100%を超えて推移している。令和5年度の増加は繰入金の増加による。
②累積欠損金比率は、繰入金の増加により当期純利益が増加したことに伴い、令和4年度に比べて減少している。
③流動比率については、企業債元金償還がピークを迎えているため流動負債の割合が高く類似団体平均値より大幅に下回っている。令和5年度は、年度末の企業債の償還が翌年度になり（年度末が日曜日）、償還分の現金が年度末時点で残っていたため増加している。
④企業債残高対事業規模比率は、使用料収入に対する企業債残高の割合であり、企業債残高は今後減少していく見込みである。
⑤経費回収率は、100%を下回っているため維持管理費の削減に努めていく。
⑥汚水処理原価は、有収水量1㎥当たりの汚水処理に要した費用であり、類似団体平均よりも高い水準で推移しているため、水洗化率向上と維持管理費の削減に努めていく。
⑦施設利用率は、大迫浄化センターの利用状況を表したものである。
⑧水洗化率は横ばいの状況だが、人口減少による分母の減の影響も大きくなっている。</t>
    <rPh sb="106" eb="108">
      <t>クリイレ</t>
    </rPh>
    <rPh sb="108" eb="109">
      <t>キン</t>
    </rPh>
    <rPh sb="152" eb="154">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</si>
</sst>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C48-4880-800D-9DC58210E2E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FC48-4880-800D-9DC58210E2E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28.04</c:v>
                </c:pt>
                <c:pt idx="1">
                  <c:v>55.43</c:v>
                </c:pt>
                <c:pt idx="2">
                  <c:v>29.06</c:v>
                </c:pt>
                <c:pt idx="3">
                  <c:v>28.65</c:v>
                </c:pt>
                <c:pt idx="4">
                  <c:v>27.96</c:v>
                </c:pt>
              </c:numCache>
            </c:numRef>
          </c:val>
          <c:extLst>
            <c:ext xmlns:c16="http://schemas.microsoft.com/office/drawing/2014/chart" uri="{C3380CC4-5D6E-409C-BE32-E72D297353CC}">
              <c16:uniqueId val="{00000000-AD78-4A3A-BDC2-EAE3E728C08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AD78-4A3A-BDC2-EAE3E728C08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76.569999999999993</c:v>
                </c:pt>
                <c:pt idx="1">
                  <c:v>80.790000000000006</c:v>
                </c:pt>
                <c:pt idx="2">
                  <c:v>80.98</c:v>
                </c:pt>
                <c:pt idx="3">
                  <c:v>82.03</c:v>
                </c:pt>
                <c:pt idx="4">
                  <c:v>82.51</c:v>
                </c:pt>
              </c:numCache>
            </c:numRef>
          </c:val>
          <c:extLst>
            <c:ext xmlns:c16="http://schemas.microsoft.com/office/drawing/2014/chart" uri="{C3380CC4-5D6E-409C-BE32-E72D297353CC}">
              <c16:uniqueId val="{00000000-91F3-40BC-A86B-96EE8B0A40D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91F3-40BC-A86B-96EE8B0A40D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103.54</c:v>
                </c:pt>
                <c:pt idx="1">
                  <c:v>103.43</c:v>
                </c:pt>
                <c:pt idx="2">
                  <c:v>103.25</c:v>
                </c:pt>
                <c:pt idx="3">
                  <c:v>103.11</c:v>
                </c:pt>
                <c:pt idx="4">
                  <c:v>108.16</c:v>
                </c:pt>
              </c:numCache>
            </c:numRef>
          </c:val>
          <c:extLst>
            <c:ext xmlns:c16="http://schemas.microsoft.com/office/drawing/2014/chart" uri="{C3380CC4-5D6E-409C-BE32-E72D297353CC}">
              <c16:uniqueId val="{00000000-D5FF-4AD1-BDC8-FAFD1F57F44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105.78</c:v>
                </c:pt>
                <c:pt idx="2">
                  <c:v>106.09</c:v>
                </c:pt>
                <c:pt idx="3">
                  <c:v>106.44</c:v>
                </c:pt>
                <c:pt idx="4">
                  <c:v>107.11</c:v>
                </c:pt>
              </c:numCache>
            </c:numRef>
          </c:val>
          <c:smooth val="0"/>
          <c:extLst>
            <c:ext xmlns:c16="http://schemas.microsoft.com/office/drawing/2014/chart" uri="{C3380CC4-5D6E-409C-BE32-E72D297353CC}">
              <c16:uniqueId val="{00000001-D5FF-4AD1-BDC8-FAFD1F57F44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13.5</c:v>
                </c:pt>
                <c:pt idx="1">
                  <c:v>16.16</c:v>
                </c:pt>
                <c:pt idx="2">
                  <c:v>18.940000000000001</c:v>
                </c:pt>
                <c:pt idx="3">
                  <c:v>21.64</c:v>
                </c:pt>
                <c:pt idx="4">
                  <c:v>24.34</c:v>
                </c:pt>
              </c:numCache>
            </c:numRef>
          </c:val>
          <c:extLst>
            <c:ext xmlns:c16="http://schemas.microsoft.com/office/drawing/2014/chart" uri="{C3380CC4-5D6E-409C-BE32-E72D297353CC}">
              <c16:uniqueId val="{00000000-963A-4714-925C-A7EA8336A9B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21.36</c:v>
                </c:pt>
                <c:pt idx="2">
                  <c:v>22.79</c:v>
                </c:pt>
                <c:pt idx="3">
                  <c:v>24.8</c:v>
                </c:pt>
                <c:pt idx="4">
                  <c:v>26.77</c:v>
                </c:pt>
              </c:numCache>
            </c:numRef>
          </c:val>
          <c:smooth val="0"/>
          <c:extLst>
            <c:ext xmlns:c16="http://schemas.microsoft.com/office/drawing/2014/chart" uri="{C3380CC4-5D6E-409C-BE32-E72D297353CC}">
              <c16:uniqueId val="{00000001-963A-4714-925C-A7EA8336A9B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734-486A-9C8E-592279CF914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8.6199999999999992</c:v>
                </c:pt>
                <c:pt idx="1">
                  <c:v>0.01</c:v>
                </c:pt>
                <c:pt idx="2">
                  <c:v>0.01</c:v>
                </c:pt>
                <c:pt idx="3">
                  <c:v>0.02</c:v>
                </c:pt>
                <c:pt idx="4">
                  <c:v>7.0000000000000007E-2</c:v>
                </c:pt>
              </c:numCache>
            </c:numRef>
          </c:val>
          <c:smooth val="0"/>
          <c:extLst>
            <c:ext xmlns:c16="http://schemas.microsoft.com/office/drawing/2014/chart" uri="{C3380CC4-5D6E-409C-BE32-E72D297353CC}">
              <c16:uniqueId val="{00000001-0734-486A-9C8E-592279CF914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122.47</c:v>
                </c:pt>
                <c:pt idx="1">
                  <c:v>104.9</c:v>
                </c:pt>
                <c:pt idx="2">
                  <c:v>94.39</c:v>
                </c:pt>
                <c:pt idx="3">
                  <c:v>82.05</c:v>
                </c:pt>
                <c:pt idx="4">
                  <c:v>43.5</c:v>
                </c:pt>
              </c:numCache>
            </c:numRef>
          </c:val>
          <c:extLst>
            <c:ext xmlns:c16="http://schemas.microsoft.com/office/drawing/2014/chart" uri="{C3380CC4-5D6E-409C-BE32-E72D297353CC}">
              <c16:uniqueId val="{00000000-6499-4A59-9E39-498742672C9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94.97</c:v>
                </c:pt>
                <c:pt idx="1">
                  <c:v>63.96</c:v>
                </c:pt>
                <c:pt idx="2">
                  <c:v>69.42</c:v>
                </c:pt>
                <c:pt idx="3">
                  <c:v>72.86</c:v>
                </c:pt>
                <c:pt idx="4">
                  <c:v>69.540000000000006</c:v>
                </c:pt>
              </c:numCache>
            </c:numRef>
          </c:val>
          <c:smooth val="0"/>
          <c:extLst>
            <c:ext xmlns:c16="http://schemas.microsoft.com/office/drawing/2014/chart" uri="{C3380CC4-5D6E-409C-BE32-E72D297353CC}">
              <c16:uniqueId val="{00000001-6499-4A59-9E39-498742672C9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8.43</c:v>
                </c:pt>
                <c:pt idx="1">
                  <c:v>12.08</c:v>
                </c:pt>
                <c:pt idx="2">
                  <c:v>13.66</c:v>
                </c:pt>
                <c:pt idx="3">
                  <c:v>9.06</c:v>
                </c:pt>
                <c:pt idx="4">
                  <c:v>26.46</c:v>
                </c:pt>
              </c:numCache>
            </c:numRef>
          </c:val>
          <c:extLst>
            <c:ext xmlns:c16="http://schemas.microsoft.com/office/drawing/2014/chart" uri="{C3380CC4-5D6E-409C-BE32-E72D297353CC}">
              <c16:uniqueId val="{00000000-2AB5-4C5E-A438-B95E0D32534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47.72</c:v>
                </c:pt>
                <c:pt idx="1">
                  <c:v>44.24</c:v>
                </c:pt>
                <c:pt idx="2">
                  <c:v>43.07</c:v>
                </c:pt>
                <c:pt idx="3">
                  <c:v>45.42</c:v>
                </c:pt>
                <c:pt idx="4">
                  <c:v>50.63</c:v>
                </c:pt>
              </c:numCache>
            </c:numRef>
          </c:val>
          <c:smooth val="0"/>
          <c:extLst>
            <c:ext xmlns:c16="http://schemas.microsoft.com/office/drawing/2014/chart" uri="{C3380CC4-5D6E-409C-BE32-E72D297353CC}">
              <c16:uniqueId val="{00000001-2AB5-4C5E-A438-B95E0D32534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275.11</c:v>
                </c:pt>
                <c:pt idx="1">
                  <c:v>362.8</c:v>
                </c:pt>
                <c:pt idx="2">
                  <c:v>224.99</c:v>
                </c:pt>
                <c:pt idx="3">
                  <c:v>189.55</c:v>
                </c:pt>
                <c:pt idx="4">
                  <c:v>180.14</c:v>
                </c:pt>
              </c:numCache>
            </c:numRef>
          </c:val>
          <c:extLst>
            <c:ext xmlns:c16="http://schemas.microsoft.com/office/drawing/2014/chart" uri="{C3380CC4-5D6E-409C-BE32-E72D297353CC}">
              <c16:uniqueId val="{00000000-AD90-49D5-BF34-D1131ABADEB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AD90-49D5-BF34-D1131ABADEB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56.19</c:v>
                </c:pt>
                <c:pt idx="1">
                  <c:v>55.92</c:v>
                </c:pt>
                <c:pt idx="2">
                  <c:v>56.21</c:v>
                </c:pt>
                <c:pt idx="3">
                  <c:v>54.97</c:v>
                </c:pt>
                <c:pt idx="4">
                  <c:v>63.5</c:v>
                </c:pt>
              </c:numCache>
            </c:numRef>
          </c:val>
          <c:extLst>
            <c:ext xmlns:c16="http://schemas.microsoft.com/office/drawing/2014/chart" uri="{C3380CC4-5D6E-409C-BE32-E72D297353CC}">
              <c16:uniqueId val="{00000000-C075-4322-A536-B1EFB975937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C075-4322-A536-B1EFB975937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266.85000000000002</c:v>
                </c:pt>
                <c:pt idx="1">
                  <c:v>269.05</c:v>
                </c:pt>
                <c:pt idx="2">
                  <c:v>270.27</c:v>
                </c:pt>
                <c:pt idx="3">
                  <c:v>275.44</c:v>
                </c:pt>
                <c:pt idx="4">
                  <c:v>238.32</c:v>
                </c:pt>
              </c:numCache>
            </c:numRef>
          </c:val>
          <c:extLst>
            <c:ext xmlns:c16="http://schemas.microsoft.com/office/drawing/2014/chart" uri="{C3380CC4-5D6E-409C-BE32-E72D297353CC}">
              <c16:uniqueId val="{00000000-9922-4756-9591-BB719903C8C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9922-4756-9591-BB719903C8C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岩手県　花巻市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特定環境保全公共下水道</v>
      </c>
      <c r="Q8" s="39"/>
      <c r="R8" s="39"/>
      <c r="S8" s="39"/>
      <c r="T8" s="39"/>
      <c r="U8" s="39"/>
      <c r="V8" s="39"/>
      <c r="W8" s="39" t="str">
        <f>データ!L6</f>
        <v>D2</v>
      </c>
      <c r="X8" s="39"/>
      <c r="Y8" s="39"/>
      <c r="Z8" s="39"/>
      <c r="AA8" s="39"/>
      <c r="AB8" s="39"/>
      <c r="AC8" s="39"/>
      <c r="AD8" s="40" t="str">
        <f>データ!$M$6</f>
        <v>非設置</v>
      </c>
      <c r="AE8" s="40"/>
      <c r="AF8" s="40"/>
      <c r="AG8" s="40"/>
      <c r="AH8" s="40"/>
      <c r="AI8" s="40"/>
      <c r="AJ8" s="40"/>
      <c r="AK8" s="3"/>
      <c r="AL8" s="41">
        <f>データ!S6</f>
        <v>91094</v>
      </c>
      <c r="AM8" s="41"/>
      <c r="AN8" s="41"/>
      <c r="AO8" s="41"/>
      <c r="AP8" s="41"/>
      <c r="AQ8" s="41"/>
      <c r="AR8" s="41"/>
      <c r="AS8" s="41"/>
      <c r="AT8" s="34">
        <f>データ!T6</f>
        <v>908.39</v>
      </c>
      <c r="AU8" s="34"/>
      <c r="AV8" s="34"/>
      <c r="AW8" s="34"/>
      <c r="AX8" s="34"/>
      <c r="AY8" s="34"/>
      <c r="AZ8" s="34"/>
      <c r="BA8" s="34"/>
      <c r="BB8" s="34">
        <f>データ!U6</f>
        <v>100.28</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76.150000000000006</v>
      </c>
      <c r="J10" s="34"/>
      <c r="K10" s="34"/>
      <c r="L10" s="34"/>
      <c r="M10" s="34"/>
      <c r="N10" s="34"/>
      <c r="O10" s="34"/>
      <c r="P10" s="34">
        <f>データ!P6</f>
        <v>2.5099999999999998</v>
      </c>
      <c r="Q10" s="34"/>
      <c r="R10" s="34"/>
      <c r="S10" s="34"/>
      <c r="T10" s="34"/>
      <c r="U10" s="34"/>
      <c r="V10" s="34"/>
      <c r="W10" s="34">
        <f>データ!Q6</f>
        <v>90.18</v>
      </c>
      <c r="X10" s="34"/>
      <c r="Y10" s="34"/>
      <c r="Z10" s="34"/>
      <c r="AA10" s="34"/>
      <c r="AB10" s="34"/>
      <c r="AC10" s="34"/>
      <c r="AD10" s="41">
        <f>データ!R6</f>
        <v>2860</v>
      </c>
      <c r="AE10" s="41"/>
      <c r="AF10" s="41"/>
      <c r="AG10" s="41"/>
      <c r="AH10" s="41"/>
      <c r="AI10" s="41"/>
      <c r="AJ10" s="41"/>
      <c r="AK10" s="2"/>
      <c r="AL10" s="41">
        <f>データ!V6</f>
        <v>2270</v>
      </c>
      <c r="AM10" s="41"/>
      <c r="AN10" s="41"/>
      <c r="AO10" s="41"/>
      <c r="AP10" s="41"/>
      <c r="AQ10" s="41"/>
      <c r="AR10" s="41"/>
      <c r="AS10" s="41"/>
      <c r="AT10" s="34">
        <f>データ!W6</f>
        <v>1.44</v>
      </c>
      <c r="AU10" s="34"/>
      <c r="AV10" s="34"/>
      <c r="AW10" s="34"/>
      <c r="AX10" s="34"/>
      <c r="AY10" s="34"/>
      <c r="AZ10" s="34"/>
      <c r="BA10" s="34"/>
      <c r="BB10" s="34">
        <f>データ!X6</f>
        <v>1576.39</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115</v>
      </c>
      <c r="BM16" s="61"/>
      <c r="BN16" s="61"/>
      <c r="BO16" s="61"/>
      <c r="BP16" s="61"/>
      <c r="BQ16" s="61"/>
      <c r="BR16" s="61"/>
      <c r="BS16" s="61"/>
      <c r="BT16" s="61"/>
      <c r="BU16" s="61"/>
      <c r="BV16" s="61"/>
      <c r="BW16" s="61"/>
      <c r="BX16" s="61"/>
      <c r="BY16" s="61"/>
      <c r="BZ16" s="6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113</v>
      </c>
      <c r="BM47" s="61"/>
      <c r="BN47" s="61"/>
      <c r="BO47" s="61"/>
      <c r="BP47" s="61"/>
      <c r="BQ47" s="61"/>
      <c r="BR47" s="61"/>
      <c r="BS47" s="61"/>
      <c r="BT47" s="61"/>
      <c r="BU47" s="61"/>
      <c r="BV47" s="61"/>
      <c r="BW47" s="61"/>
      <c r="BX47" s="61"/>
      <c r="BY47" s="61"/>
      <c r="BZ47" s="6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61"/>
      <c r="BN48" s="61"/>
      <c r="BO48" s="61"/>
      <c r="BP48" s="61"/>
      <c r="BQ48" s="61"/>
      <c r="BR48" s="61"/>
      <c r="BS48" s="61"/>
      <c r="BT48" s="61"/>
      <c r="BU48" s="61"/>
      <c r="BV48" s="61"/>
      <c r="BW48" s="61"/>
      <c r="BX48" s="61"/>
      <c r="BY48" s="61"/>
      <c r="BZ48" s="6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61"/>
      <c r="BN49" s="61"/>
      <c r="BO49" s="61"/>
      <c r="BP49" s="61"/>
      <c r="BQ49" s="61"/>
      <c r="BR49" s="61"/>
      <c r="BS49" s="61"/>
      <c r="BT49" s="61"/>
      <c r="BU49" s="61"/>
      <c r="BV49" s="61"/>
      <c r="BW49" s="61"/>
      <c r="BX49" s="61"/>
      <c r="BY49" s="61"/>
      <c r="BZ49" s="6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61"/>
      <c r="BN50" s="61"/>
      <c r="BO50" s="61"/>
      <c r="BP50" s="61"/>
      <c r="BQ50" s="61"/>
      <c r="BR50" s="61"/>
      <c r="BS50" s="61"/>
      <c r="BT50" s="61"/>
      <c r="BU50" s="61"/>
      <c r="BV50" s="61"/>
      <c r="BW50" s="61"/>
      <c r="BX50" s="61"/>
      <c r="BY50" s="61"/>
      <c r="BZ50" s="6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61"/>
      <c r="BN51" s="61"/>
      <c r="BO51" s="61"/>
      <c r="BP51" s="61"/>
      <c r="BQ51" s="61"/>
      <c r="BR51" s="61"/>
      <c r="BS51" s="61"/>
      <c r="BT51" s="61"/>
      <c r="BU51" s="61"/>
      <c r="BV51" s="61"/>
      <c r="BW51" s="61"/>
      <c r="BX51" s="61"/>
      <c r="BY51" s="61"/>
      <c r="BZ51" s="6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61"/>
      <c r="BN52" s="61"/>
      <c r="BO52" s="61"/>
      <c r="BP52" s="61"/>
      <c r="BQ52" s="61"/>
      <c r="BR52" s="61"/>
      <c r="BS52" s="61"/>
      <c r="BT52" s="61"/>
      <c r="BU52" s="61"/>
      <c r="BV52" s="61"/>
      <c r="BW52" s="61"/>
      <c r="BX52" s="61"/>
      <c r="BY52" s="61"/>
      <c r="BZ52" s="6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61"/>
      <c r="BN53" s="61"/>
      <c r="BO53" s="61"/>
      <c r="BP53" s="61"/>
      <c r="BQ53" s="61"/>
      <c r="BR53" s="61"/>
      <c r="BS53" s="61"/>
      <c r="BT53" s="61"/>
      <c r="BU53" s="61"/>
      <c r="BV53" s="61"/>
      <c r="BW53" s="61"/>
      <c r="BX53" s="61"/>
      <c r="BY53" s="61"/>
      <c r="BZ53" s="6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61"/>
      <c r="BN54" s="61"/>
      <c r="BO54" s="61"/>
      <c r="BP54" s="61"/>
      <c r="BQ54" s="61"/>
      <c r="BR54" s="61"/>
      <c r="BS54" s="61"/>
      <c r="BT54" s="61"/>
      <c r="BU54" s="61"/>
      <c r="BV54" s="61"/>
      <c r="BW54" s="61"/>
      <c r="BX54" s="61"/>
      <c r="BY54" s="61"/>
      <c r="BZ54" s="6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61"/>
      <c r="BN55" s="61"/>
      <c r="BO55" s="61"/>
      <c r="BP55" s="61"/>
      <c r="BQ55" s="61"/>
      <c r="BR55" s="61"/>
      <c r="BS55" s="61"/>
      <c r="BT55" s="61"/>
      <c r="BU55" s="61"/>
      <c r="BV55" s="61"/>
      <c r="BW55" s="61"/>
      <c r="BX55" s="61"/>
      <c r="BY55" s="61"/>
      <c r="BZ55" s="6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61"/>
      <c r="BN56" s="61"/>
      <c r="BO56" s="61"/>
      <c r="BP56" s="61"/>
      <c r="BQ56" s="61"/>
      <c r="BR56" s="61"/>
      <c r="BS56" s="61"/>
      <c r="BT56" s="61"/>
      <c r="BU56" s="61"/>
      <c r="BV56" s="61"/>
      <c r="BW56" s="61"/>
      <c r="BX56" s="61"/>
      <c r="BY56" s="61"/>
      <c r="BZ56" s="6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61"/>
      <c r="BN57" s="61"/>
      <c r="BO57" s="61"/>
      <c r="BP57" s="61"/>
      <c r="BQ57" s="61"/>
      <c r="BR57" s="61"/>
      <c r="BS57" s="61"/>
      <c r="BT57" s="61"/>
      <c r="BU57" s="61"/>
      <c r="BV57" s="61"/>
      <c r="BW57" s="61"/>
      <c r="BX57" s="61"/>
      <c r="BY57" s="61"/>
      <c r="BZ57" s="6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61"/>
      <c r="BN58" s="61"/>
      <c r="BO58" s="61"/>
      <c r="BP58" s="61"/>
      <c r="BQ58" s="61"/>
      <c r="BR58" s="61"/>
      <c r="BS58" s="61"/>
      <c r="BT58" s="61"/>
      <c r="BU58" s="61"/>
      <c r="BV58" s="61"/>
      <c r="BW58" s="61"/>
      <c r="BX58" s="61"/>
      <c r="BY58" s="61"/>
      <c r="BZ58" s="6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61"/>
      <c r="BN59" s="61"/>
      <c r="BO59" s="61"/>
      <c r="BP59" s="61"/>
      <c r="BQ59" s="61"/>
      <c r="BR59" s="61"/>
      <c r="BS59" s="61"/>
      <c r="BT59" s="61"/>
      <c r="BU59" s="61"/>
      <c r="BV59" s="61"/>
      <c r="BW59" s="61"/>
      <c r="BX59" s="61"/>
      <c r="BY59" s="61"/>
      <c r="BZ59" s="62"/>
    </row>
    <row r="60" spans="1:78" ht="13.5" customHeight="1" x14ac:dyDescent="0.15">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61"/>
      <c r="BN62" s="61"/>
      <c r="BO62" s="61"/>
      <c r="BP62" s="61"/>
      <c r="BQ62" s="61"/>
      <c r="BR62" s="61"/>
      <c r="BS62" s="61"/>
      <c r="BT62" s="61"/>
      <c r="BU62" s="61"/>
      <c r="BV62" s="61"/>
      <c r="BW62" s="61"/>
      <c r="BX62" s="61"/>
      <c r="BY62" s="61"/>
      <c r="BZ62" s="6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3"/>
      <c r="BM63" s="64"/>
      <c r="BN63" s="64"/>
      <c r="BO63" s="64"/>
      <c r="BP63" s="64"/>
      <c r="BQ63" s="64"/>
      <c r="BR63" s="64"/>
      <c r="BS63" s="64"/>
      <c r="BT63" s="64"/>
      <c r="BU63" s="64"/>
      <c r="BV63" s="64"/>
      <c r="BW63" s="64"/>
      <c r="BX63" s="64"/>
      <c r="BY63" s="64"/>
      <c r="BZ63" s="6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0" t="s">
        <v>114</v>
      </c>
      <c r="BM66" s="61"/>
      <c r="BN66" s="61"/>
      <c r="BO66" s="61"/>
      <c r="BP66" s="61"/>
      <c r="BQ66" s="61"/>
      <c r="BR66" s="61"/>
      <c r="BS66" s="61"/>
      <c r="BT66" s="61"/>
      <c r="BU66" s="61"/>
      <c r="BV66" s="61"/>
      <c r="BW66" s="61"/>
      <c r="BX66" s="61"/>
      <c r="BY66" s="61"/>
      <c r="BZ66" s="6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61"/>
      <c r="BN67" s="61"/>
      <c r="BO67" s="61"/>
      <c r="BP67" s="61"/>
      <c r="BQ67" s="61"/>
      <c r="BR67" s="61"/>
      <c r="BS67" s="61"/>
      <c r="BT67" s="61"/>
      <c r="BU67" s="61"/>
      <c r="BV67" s="61"/>
      <c r="BW67" s="61"/>
      <c r="BX67" s="61"/>
      <c r="BY67" s="61"/>
      <c r="BZ67" s="6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61"/>
      <c r="BN68" s="61"/>
      <c r="BO68" s="61"/>
      <c r="BP68" s="61"/>
      <c r="BQ68" s="61"/>
      <c r="BR68" s="61"/>
      <c r="BS68" s="61"/>
      <c r="BT68" s="61"/>
      <c r="BU68" s="61"/>
      <c r="BV68" s="61"/>
      <c r="BW68" s="61"/>
      <c r="BX68" s="61"/>
      <c r="BY68" s="61"/>
      <c r="BZ68" s="6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61"/>
      <c r="BN69" s="61"/>
      <c r="BO69" s="61"/>
      <c r="BP69" s="61"/>
      <c r="BQ69" s="61"/>
      <c r="BR69" s="61"/>
      <c r="BS69" s="61"/>
      <c r="BT69" s="61"/>
      <c r="BU69" s="61"/>
      <c r="BV69" s="61"/>
      <c r="BW69" s="61"/>
      <c r="BX69" s="61"/>
      <c r="BY69" s="61"/>
      <c r="BZ69" s="6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61"/>
      <c r="BN70" s="61"/>
      <c r="BO70" s="61"/>
      <c r="BP70" s="61"/>
      <c r="BQ70" s="61"/>
      <c r="BR70" s="61"/>
      <c r="BS70" s="61"/>
      <c r="BT70" s="61"/>
      <c r="BU70" s="61"/>
      <c r="BV70" s="61"/>
      <c r="BW70" s="61"/>
      <c r="BX70" s="61"/>
      <c r="BY70" s="61"/>
      <c r="BZ70" s="6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61"/>
      <c r="BN71" s="61"/>
      <c r="BO71" s="61"/>
      <c r="BP71" s="61"/>
      <c r="BQ71" s="61"/>
      <c r="BR71" s="61"/>
      <c r="BS71" s="61"/>
      <c r="BT71" s="61"/>
      <c r="BU71" s="61"/>
      <c r="BV71" s="61"/>
      <c r="BW71" s="61"/>
      <c r="BX71" s="61"/>
      <c r="BY71" s="61"/>
      <c r="BZ71" s="6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61"/>
      <c r="BN72" s="61"/>
      <c r="BO72" s="61"/>
      <c r="BP72" s="61"/>
      <c r="BQ72" s="61"/>
      <c r="BR72" s="61"/>
      <c r="BS72" s="61"/>
      <c r="BT72" s="61"/>
      <c r="BU72" s="61"/>
      <c r="BV72" s="61"/>
      <c r="BW72" s="61"/>
      <c r="BX72" s="61"/>
      <c r="BY72" s="61"/>
      <c r="BZ72" s="6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61"/>
      <c r="BN73" s="61"/>
      <c r="BO73" s="61"/>
      <c r="BP73" s="61"/>
      <c r="BQ73" s="61"/>
      <c r="BR73" s="61"/>
      <c r="BS73" s="61"/>
      <c r="BT73" s="61"/>
      <c r="BU73" s="61"/>
      <c r="BV73" s="61"/>
      <c r="BW73" s="61"/>
      <c r="BX73" s="61"/>
      <c r="BY73" s="61"/>
      <c r="BZ73" s="6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61"/>
      <c r="BN74" s="61"/>
      <c r="BO74" s="61"/>
      <c r="BP74" s="61"/>
      <c r="BQ74" s="61"/>
      <c r="BR74" s="61"/>
      <c r="BS74" s="61"/>
      <c r="BT74" s="61"/>
      <c r="BU74" s="61"/>
      <c r="BV74" s="61"/>
      <c r="BW74" s="61"/>
      <c r="BX74" s="61"/>
      <c r="BY74" s="61"/>
      <c r="BZ74" s="6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61"/>
      <c r="BN75" s="61"/>
      <c r="BO75" s="61"/>
      <c r="BP75" s="61"/>
      <c r="BQ75" s="61"/>
      <c r="BR75" s="61"/>
      <c r="BS75" s="61"/>
      <c r="BT75" s="61"/>
      <c r="BU75" s="61"/>
      <c r="BV75" s="61"/>
      <c r="BW75" s="61"/>
      <c r="BX75" s="61"/>
      <c r="BY75" s="61"/>
      <c r="BZ75" s="6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61"/>
      <c r="BN76" s="61"/>
      <c r="BO76" s="61"/>
      <c r="BP76" s="61"/>
      <c r="BQ76" s="61"/>
      <c r="BR76" s="61"/>
      <c r="BS76" s="61"/>
      <c r="BT76" s="61"/>
      <c r="BU76" s="61"/>
      <c r="BV76" s="61"/>
      <c r="BW76" s="61"/>
      <c r="BX76" s="61"/>
      <c r="BY76" s="61"/>
      <c r="BZ76" s="6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61"/>
      <c r="BN77" s="61"/>
      <c r="BO77" s="61"/>
      <c r="BP77" s="61"/>
      <c r="BQ77" s="61"/>
      <c r="BR77" s="61"/>
      <c r="BS77" s="61"/>
      <c r="BT77" s="61"/>
      <c r="BU77" s="61"/>
      <c r="BV77" s="61"/>
      <c r="BW77" s="61"/>
      <c r="BX77" s="61"/>
      <c r="BY77" s="61"/>
      <c r="BZ77" s="6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61"/>
      <c r="BN78" s="61"/>
      <c r="BO78" s="61"/>
      <c r="BP78" s="61"/>
      <c r="BQ78" s="61"/>
      <c r="BR78" s="61"/>
      <c r="BS78" s="61"/>
      <c r="BT78" s="61"/>
      <c r="BU78" s="61"/>
      <c r="BV78" s="61"/>
      <c r="BW78" s="61"/>
      <c r="BX78" s="61"/>
      <c r="BY78" s="61"/>
      <c r="BZ78" s="6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61"/>
      <c r="BN79" s="61"/>
      <c r="BO79" s="61"/>
      <c r="BP79" s="61"/>
      <c r="BQ79" s="61"/>
      <c r="BR79" s="61"/>
      <c r="BS79" s="61"/>
      <c r="BT79" s="61"/>
      <c r="BU79" s="61"/>
      <c r="BV79" s="61"/>
      <c r="BW79" s="61"/>
      <c r="BX79" s="61"/>
      <c r="BY79" s="61"/>
      <c r="BZ79" s="6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61"/>
      <c r="BN80" s="61"/>
      <c r="BO80" s="61"/>
      <c r="BP80" s="61"/>
      <c r="BQ80" s="61"/>
      <c r="BR80" s="61"/>
      <c r="BS80" s="61"/>
      <c r="BT80" s="61"/>
      <c r="BU80" s="61"/>
      <c r="BV80" s="61"/>
      <c r="BW80" s="61"/>
      <c r="BX80" s="61"/>
      <c r="BY80" s="61"/>
      <c r="BZ80" s="6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61"/>
      <c r="BN81" s="61"/>
      <c r="BO81" s="61"/>
      <c r="BP81" s="61"/>
      <c r="BQ81" s="61"/>
      <c r="BR81" s="61"/>
      <c r="BS81" s="61"/>
      <c r="BT81" s="61"/>
      <c r="BU81" s="61"/>
      <c r="BV81" s="61"/>
      <c r="BW81" s="61"/>
      <c r="BX81" s="61"/>
      <c r="BY81" s="61"/>
      <c r="BZ81" s="6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3"/>
      <c r="BM82" s="64"/>
      <c r="BN82" s="64"/>
      <c r="BO82" s="64"/>
      <c r="BP82" s="64"/>
      <c r="BQ82" s="64"/>
      <c r="BR82" s="64"/>
      <c r="BS82" s="64"/>
      <c r="BT82" s="64"/>
      <c r="BU82" s="64"/>
      <c r="BV82" s="64"/>
      <c r="BW82" s="64"/>
      <c r="BX82" s="64"/>
      <c r="BY82" s="64"/>
      <c r="BZ82" s="65"/>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hvYzqKTuwlMfx+TgP9fxPISUvHV2BGrv/LNIisKNhmAnkMl/m7F8cCauc/+iOQgmdU2n+JSqxnw9lO1oEdWGnA==" saltValue="LViltSPmwKX3BiIElahnN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32051</v>
      </c>
      <c r="D6" s="19">
        <f t="shared" si="3"/>
        <v>46</v>
      </c>
      <c r="E6" s="19">
        <f t="shared" si="3"/>
        <v>17</v>
      </c>
      <c r="F6" s="19">
        <f t="shared" si="3"/>
        <v>4</v>
      </c>
      <c r="G6" s="19">
        <f t="shared" si="3"/>
        <v>0</v>
      </c>
      <c r="H6" s="19" t="str">
        <f t="shared" si="3"/>
        <v>岩手県　花巻市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76.150000000000006</v>
      </c>
      <c r="P6" s="20">
        <f t="shared" si="3"/>
        <v>2.5099999999999998</v>
      </c>
      <c r="Q6" s="20">
        <f t="shared" si="3"/>
        <v>90.18</v>
      </c>
      <c r="R6" s="20">
        <f t="shared" si="3"/>
        <v>2860</v>
      </c>
      <c r="S6" s="20">
        <f t="shared" si="3"/>
        <v>91094</v>
      </c>
      <c r="T6" s="20">
        <f t="shared" si="3"/>
        <v>908.39</v>
      </c>
      <c r="U6" s="20">
        <f t="shared" si="3"/>
        <v>100.28</v>
      </c>
      <c r="V6" s="20">
        <f t="shared" si="3"/>
        <v>2270</v>
      </c>
      <c r="W6" s="20">
        <f t="shared" si="3"/>
        <v>1.44</v>
      </c>
      <c r="X6" s="20">
        <f t="shared" si="3"/>
        <v>1576.39</v>
      </c>
      <c r="Y6" s="21">
        <f>IF(Y7="",NA(),Y7)</f>
        <v>103.54</v>
      </c>
      <c r="Z6" s="21">
        <f t="shared" ref="Z6:AH6" si="4">IF(Z7="",NA(),Z7)</f>
        <v>103.43</v>
      </c>
      <c r="AA6" s="21">
        <f t="shared" si="4"/>
        <v>103.25</v>
      </c>
      <c r="AB6" s="21">
        <f t="shared" si="4"/>
        <v>103.11</v>
      </c>
      <c r="AC6" s="21">
        <f t="shared" si="4"/>
        <v>108.16</v>
      </c>
      <c r="AD6" s="21">
        <f t="shared" si="4"/>
        <v>102.73</v>
      </c>
      <c r="AE6" s="21">
        <f t="shared" si="4"/>
        <v>105.78</v>
      </c>
      <c r="AF6" s="21">
        <f t="shared" si="4"/>
        <v>106.09</v>
      </c>
      <c r="AG6" s="21">
        <f t="shared" si="4"/>
        <v>106.44</v>
      </c>
      <c r="AH6" s="21">
        <f t="shared" si="4"/>
        <v>107.11</v>
      </c>
      <c r="AI6" s="20" t="str">
        <f>IF(AI7="","",IF(AI7="-","【-】","【"&amp;SUBSTITUTE(TEXT(AI7,"#,##0.00"),"-","△")&amp;"】"))</f>
        <v>【105.09】</v>
      </c>
      <c r="AJ6" s="21">
        <f>IF(AJ7="",NA(),AJ7)</f>
        <v>122.47</v>
      </c>
      <c r="AK6" s="21">
        <f t="shared" ref="AK6:AS6" si="5">IF(AK7="",NA(),AK7)</f>
        <v>104.9</v>
      </c>
      <c r="AL6" s="21">
        <f t="shared" si="5"/>
        <v>94.39</v>
      </c>
      <c r="AM6" s="21">
        <f t="shared" si="5"/>
        <v>82.05</v>
      </c>
      <c r="AN6" s="21">
        <f t="shared" si="5"/>
        <v>43.5</v>
      </c>
      <c r="AO6" s="21">
        <f t="shared" si="5"/>
        <v>94.97</v>
      </c>
      <c r="AP6" s="21">
        <f t="shared" si="5"/>
        <v>63.96</v>
      </c>
      <c r="AQ6" s="21">
        <f t="shared" si="5"/>
        <v>69.42</v>
      </c>
      <c r="AR6" s="21">
        <f t="shared" si="5"/>
        <v>72.86</v>
      </c>
      <c r="AS6" s="21">
        <f t="shared" si="5"/>
        <v>69.540000000000006</v>
      </c>
      <c r="AT6" s="20" t="str">
        <f>IF(AT7="","",IF(AT7="-","【-】","【"&amp;SUBSTITUTE(TEXT(AT7,"#,##0.00"),"-","△")&amp;"】"))</f>
        <v>【65.73】</v>
      </c>
      <c r="AU6" s="21">
        <f>IF(AU7="",NA(),AU7)</f>
        <v>8.43</v>
      </c>
      <c r="AV6" s="21">
        <f t="shared" ref="AV6:BD6" si="6">IF(AV7="",NA(),AV7)</f>
        <v>12.08</v>
      </c>
      <c r="AW6" s="21">
        <f t="shared" si="6"/>
        <v>13.66</v>
      </c>
      <c r="AX6" s="21">
        <f t="shared" si="6"/>
        <v>9.06</v>
      </c>
      <c r="AY6" s="21">
        <f t="shared" si="6"/>
        <v>26.46</v>
      </c>
      <c r="AZ6" s="21">
        <f t="shared" si="6"/>
        <v>47.72</v>
      </c>
      <c r="BA6" s="21">
        <f t="shared" si="6"/>
        <v>44.24</v>
      </c>
      <c r="BB6" s="21">
        <f t="shared" si="6"/>
        <v>43.07</v>
      </c>
      <c r="BC6" s="21">
        <f t="shared" si="6"/>
        <v>45.42</v>
      </c>
      <c r="BD6" s="21">
        <f t="shared" si="6"/>
        <v>50.63</v>
      </c>
      <c r="BE6" s="20" t="str">
        <f>IF(BE7="","",IF(BE7="-","【-】","【"&amp;SUBSTITUTE(TEXT(BE7,"#,##0.00"),"-","△")&amp;"】"))</f>
        <v>【48.91】</v>
      </c>
      <c r="BF6" s="21">
        <f>IF(BF7="",NA(),BF7)</f>
        <v>275.11</v>
      </c>
      <c r="BG6" s="21">
        <f t="shared" ref="BG6:BO6" si="7">IF(BG7="",NA(),BG7)</f>
        <v>362.8</v>
      </c>
      <c r="BH6" s="21">
        <f t="shared" si="7"/>
        <v>224.99</v>
      </c>
      <c r="BI6" s="21">
        <f t="shared" si="7"/>
        <v>189.55</v>
      </c>
      <c r="BJ6" s="21">
        <f t="shared" si="7"/>
        <v>180.14</v>
      </c>
      <c r="BK6" s="21">
        <f t="shared" si="7"/>
        <v>1206.79</v>
      </c>
      <c r="BL6" s="21">
        <f t="shared" si="7"/>
        <v>1258.43</v>
      </c>
      <c r="BM6" s="21">
        <f t="shared" si="7"/>
        <v>1163.75</v>
      </c>
      <c r="BN6" s="21">
        <f t="shared" si="7"/>
        <v>1195.47</v>
      </c>
      <c r="BO6" s="21">
        <f t="shared" si="7"/>
        <v>1168.69</v>
      </c>
      <c r="BP6" s="20" t="str">
        <f>IF(BP7="","",IF(BP7="-","【-】","【"&amp;SUBSTITUTE(TEXT(BP7,"#,##0.00"),"-","△")&amp;"】"))</f>
        <v>【1,156.82】</v>
      </c>
      <c r="BQ6" s="21">
        <f>IF(BQ7="",NA(),BQ7)</f>
        <v>56.19</v>
      </c>
      <c r="BR6" s="21">
        <f t="shared" ref="BR6:BZ6" si="8">IF(BR7="",NA(),BR7)</f>
        <v>55.92</v>
      </c>
      <c r="BS6" s="21">
        <f t="shared" si="8"/>
        <v>56.21</v>
      </c>
      <c r="BT6" s="21">
        <f t="shared" si="8"/>
        <v>54.97</v>
      </c>
      <c r="BU6" s="21">
        <f t="shared" si="8"/>
        <v>63.5</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266.85000000000002</v>
      </c>
      <c r="CC6" s="21">
        <f t="shared" ref="CC6:CK6" si="9">IF(CC7="",NA(),CC7)</f>
        <v>269.05</v>
      </c>
      <c r="CD6" s="21">
        <f t="shared" si="9"/>
        <v>270.27</v>
      </c>
      <c r="CE6" s="21">
        <f t="shared" si="9"/>
        <v>275.44</v>
      </c>
      <c r="CF6" s="21">
        <f t="shared" si="9"/>
        <v>238.32</v>
      </c>
      <c r="CG6" s="21">
        <f t="shared" si="9"/>
        <v>228.47</v>
      </c>
      <c r="CH6" s="21">
        <f t="shared" si="9"/>
        <v>224.88</v>
      </c>
      <c r="CI6" s="21">
        <f t="shared" si="9"/>
        <v>228.64</v>
      </c>
      <c r="CJ6" s="21">
        <f t="shared" si="9"/>
        <v>239.46</v>
      </c>
      <c r="CK6" s="21">
        <f t="shared" si="9"/>
        <v>233.15</v>
      </c>
      <c r="CL6" s="20" t="str">
        <f>IF(CL7="","",IF(CL7="-","【-】","【"&amp;SUBSTITUTE(TEXT(CL7,"#,##0.00"),"-","△")&amp;"】"))</f>
        <v>【215.73】</v>
      </c>
      <c r="CM6" s="21">
        <f>IF(CM7="",NA(),CM7)</f>
        <v>28.04</v>
      </c>
      <c r="CN6" s="21">
        <f t="shared" ref="CN6:CV6" si="10">IF(CN7="",NA(),CN7)</f>
        <v>55.43</v>
      </c>
      <c r="CO6" s="21">
        <f t="shared" si="10"/>
        <v>29.06</v>
      </c>
      <c r="CP6" s="21">
        <f t="shared" si="10"/>
        <v>28.65</v>
      </c>
      <c r="CQ6" s="21">
        <f t="shared" si="10"/>
        <v>27.96</v>
      </c>
      <c r="CR6" s="21">
        <f t="shared" si="10"/>
        <v>42.47</v>
      </c>
      <c r="CS6" s="21">
        <f t="shared" si="10"/>
        <v>42.4</v>
      </c>
      <c r="CT6" s="21">
        <f t="shared" si="10"/>
        <v>42.28</v>
      </c>
      <c r="CU6" s="21">
        <f t="shared" si="10"/>
        <v>41.06</v>
      </c>
      <c r="CV6" s="21">
        <f t="shared" si="10"/>
        <v>42.09</v>
      </c>
      <c r="CW6" s="20" t="str">
        <f>IF(CW7="","",IF(CW7="-","【-】","【"&amp;SUBSTITUTE(TEXT(CW7,"#,##0.00"),"-","△")&amp;"】"))</f>
        <v>【43.28】</v>
      </c>
      <c r="CX6" s="21">
        <f>IF(CX7="",NA(),CX7)</f>
        <v>76.569999999999993</v>
      </c>
      <c r="CY6" s="21">
        <f t="shared" ref="CY6:DG6" si="11">IF(CY7="",NA(),CY7)</f>
        <v>80.790000000000006</v>
      </c>
      <c r="CZ6" s="21">
        <f t="shared" si="11"/>
        <v>80.98</v>
      </c>
      <c r="DA6" s="21">
        <f t="shared" si="11"/>
        <v>82.03</v>
      </c>
      <c r="DB6" s="21">
        <f t="shared" si="11"/>
        <v>82.51</v>
      </c>
      <c r="DC6" s="21">
        <f t="shared" si="11"/>
        <v>83.75</v>
      </c>
      <c r="DD6" s="21">
        <f t="shared" si="11"/>
        <v>84.19</v>
      </c>
      <c r="DE6" s="21">
        <f t="shared" si="11"/>
        <v>84.34</v>
      </c>
      <c r="DF6" s="21">
        <f t="shared" si="11"/>
        <v>84.34</v>
      </c>
      <c r="DG6" s="21">
        <f t="shared" si="11"/>
        <v>84.73</v>
      </c>
      <c r="DH6" s="20" t="str">
        <f>IF(DH7="","",IF(DH7="-","【-】","【"&amp;SUBSTITUTE(TEXT(DH7,"#,##0.00"),"-","△")&amp;"】"))</f>
        <v>【86.21】</v>
      </c>
      <c r="DI6" s="21">
        <f>IF(DI7="",NA(),DI7)</f>
        <v>13.5</v>
      </c>
      <c r="DJ6" s="21">
        <f t="shared" ref="DJ6:DR6" si="12">IF(DJ7="",NA(),DJ7)</f>
        <v>16.16</v>
      </c>
      <c r="DK6" s="21">
        <f t="shared" si="12"/>
        <v>18.940000000000001</v>
      </c>
      <c r="DL6" s="21">
        <f t="shared" si="12"/>
        <v>21.64</v>
      </c>
      <c r="DM6" s="21">
        <f t="shared" si="12"/>
        <v>24.34</v>
      </c>
      <c r="DN6" s="21">
        <f t="shared" si="12"/>
        <v>24.68</v>
      </c>
      <c r="DO6" s="21">
        <f t="shared" si="12"/>
        <v>21.36</v>
      </c>
      <c r="DP6" s="21">
        <f t="shared" si="12"/>
        <v>22.79</v>
      </c>
      <c r="DQ6" s="21">
        <f t="shared" si="12"/>
        <v>24.8</v>
      </c>
      <c r="DR6" s="21">
        <f t="shared" si="12"/>
        <v>26.77</v>
      </c>
      <c r="DS6" s="20" t="str">
        <f>IF(DS7="","",IF(DS7="-","【-】","【"&amp;SUBSTITUTE(TEXT(DS7,"#,##0.00"),"-","△")&amp;"】"))</f>
        <v>【29.62】</v>
      </c>
      <c r="DT6" s="20">
        <f>IF(DT7="",NA(),DT7)</f>
        <v>0</v>
      </c>
      <c r="DU6" s="20">
        <f t="shared" ref="DU6:EC6" si="13">IF(DU7="",NA(),DU7)</f>
        <v>0</v>
      </c>
      <c r="DV6" s="20">
        <f t="shared" si="13"/>
        <v>0</v>
      </c>
      <c r="DW6" s="20">
        <f t="shared" si="13"/>
        <v>0</v>
      </c>
      <c r="DX6" s="20">
        <f t="shared" si="13"/>
        <v>0</v>
      </c>
      <c r="DY6" s="21">
        <f t="shared" si="13"/>
        <v>8.6199999999999992</v>
      </c>
      <c r="DZ6" s="21">
        <f t="shared" si="13"/>
        <v>0.01</v>
      </c>
      <c r="EA6" s="21">
        <f t="shared" si="13"/>
        <v>0.01</v>
      </c>
      <c r="EB6" s="21">
        <f t="shared" si="13"/>
        <v>0.02</v>
      </c>
      <c r="EC6" s="21">
        <f t="shared" si="13"/>
        <v>7.0000000000000007E-2</v>
      </c>
      <c r="ED6" s="20" t="str">
        <f>IF(ED7="","",IF(ED7="-","【-】","【"&amp;SUBSTITUTE(TEXT(ED7,"#,##0.00"),"-","△")&amp;"】"))</f>
        <v>【0.09】</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8" s="22" customFormat="1" x14ac:dyDescent="0.15">
      <c r="A7" s="14"/>
      <c r="B7" s="23">
        <v>2023</v>
      </c>
      <c r="C7" s="23">
        <v>32051</v>
      </c>
      <c r="D7" s="23">
        <v>46</v>
      </c>
      <c r="E7" s="23">
        <v>17</v>
      </c>
      <c r="F7" s="23">
        <v>4</v>
      </c>
      <c r="G7" s="23">
        <v>0</v>
      </c>
      <c r="H7" s="23" t="s">
        <v>96</v>
      </c>
      <c r="I7" s="23" t="s">
        <v>97</v>
      </c>
      <c r="J7" s="23" t="s">
        <v>98</v>
      </c>
      <c r="K7" s="23" t="s">
        <v>99</v>
      </c>
      <c r="L7" s="23" t="s">
        <v>100</v>
      </c>
      <c r="M7" s="23" t="s">
        <v>101</v>
      </c>
      <c r="N7" s="24" t="s">
        <v>102</v>
      </c>
      <c r="O7" s="24">
        <v>76.150000000000006</v>
      </c>
      <c r="P7" s="24">
        <v>2.5099999999999998</v>
      </c>
      <c r="Q7" s="24">
        <v>90.18</v>
      </c>
      <c r="R7" s="24">
        <v>2860</v>
      </c>
      <c r="S7" s="24">
        <v>91094</v>
      </c>
      <c r="T7" s="24">
        <v>908.39</v>
      </c>
      <c r="U7" s="24">
        <v>100.28</v>
      </c>
      <c r="V7" s="24">
        <v>2270</v>
      </c>
      <c r="W7" s="24">
        <v>1.44</v>
      </c>
      <c r="X7" s="24">
        <v>1576.39</v>
      </c>
      <c r="Y7" s="24">
        <v>103.54</v>
      </c>
      <c r="Z7" s="24">
        <v>103.43</v>
      </c>
      <c r="AA7" s="24">
        <v>103.25</v>
      </c>
      <c r="AB7" s="24">
        <v>103.11</v>
      </c>
      <c r="AC7" s="24">
        <v>108.16</v>
      </c>
      <c r="AD7" s="24">
        <v>102.73</v>
      </c>
      <c r="AE7" s="24">
        <v>105.78</v>
      </c>
      <c r="AF7" s="24">
        <v>106.09</v>
      </c>
      <c r="AG7" s="24">
        <v>106.44</v>
      </c>
      <c r="AH7" s="24">
        <v>107.11</v>
      </c>
      <c r="AI7" s="24">
        <v>105.09</v>
      </c>
      <c r="AJ7" s="24">
        <v>122.47</v>
      </c>
      <c r="AK7" s="24">
        <v>104.9</v>
      </c>
      <c r="AL7" s="24">
        <v>94.39</v>
      </c>
      <c r="AM7" s="24">
        <v>82.05</v>
      </c>
      <c r="AN7" s="24">
        <v>43.5</v>
      </c>
      <c r="AO7" s="24">
        <v>94.97</v>
      </c>
      <c r="AP7" s="24">
        <v>63.96</v>
      </c>
      <c r="AQ7" s="24">
        <v>69.42</v>
      </c>
      <c r="AR7" s="24">
        <v>72.86</v>
      </c>
      <c r="AS7" s="24">
        <v>69.540000000000006</v>
      </c>
      <c r="AT7" s="24">
        <v>65.73</v>
      </c>
      <c r="AU7" s="24">
        <v>8.43</v>
      </c>
      <c r="AV7" s="24">
        <v>12.08</v>
      </c>
      <c r="AW7" s="24">
        <v>13.66</v>
      </c>
      <c r="AX7" s="24">
        <v>9.06</v>
      </c>
      <c r="AY7" s="24">
        <v>26.46</v>
      </c>
      <c r="AZ7" s="24">
        <v>47.72</v>
      </c>
      <c r="BA7" s="24">
        <v>44.24</v>
      </c>
      <c r="BB7" s="24">
        <v>43.07</v>
      </c>
      <c r="BC7" s="24">
        <v>45.42</v>
      </c>
      <c r="BD7" s="24">
        <v>50.63</v>
      </c>
      <c r="BE7" s="24">
        <v>48.91</v>
      </c>
      <c r="BF7" s="24">
        <v>275.11</v>
      </c>
      <c r="BG7" s="24">
        <v>362.8</v>
      </c>
      <c r="BH7" s="24">
        <v>224.99</v>
      </c>
      <c r="BI7" s="24">
        <v>189.55</v>
      </c>
      <c r="BJ7" s="24">
        <v>180.14</v>
      </c>
      <c r="BK7" s="24">
        <v>1206.79</v>
      </c>
      <c r="BL7" s="24">
        <v>1258.43</v>
      </c>
      <c r="BM7" s="24">
        <v>1163.75</v>
      </c>
      <c r="BN7" s="24">
        <v>1195.47</v>
      </c>
      <c r="BO7" s="24">
        <v>1168.69</v>
      </c>
      <c r="BP7" s="24">
        <v>1156.82</v>
      </c>
      <c r="BQ7" s="24">
        <v>56.19</v>
      </c>
      <c r="BR7" s="24">
        <v>55.92</v>
      </c>
      <c r="BS7" s="24">
        <v>56.21</v>
      </c>
      <c r="BT7" s="24">
        <v>54.97</v>
      </c>
      <c r="BU7" s="24">
        <v>63.5</v>
      </c>
      <c r="BV7" s="24">
        <v>71.84</v>
      </c>
      <c r="BW7" s="24">
        <v>73.36</v>
      </c>
      <c r="BX7" s="24">
        <v>72.599999999999994</v>
      </c>
      <c r="BY7" s="24">
        <v>69.430000000000007</v>
      </c>
      <c r="BZ7" s="24">
        <v>70.709999999999994</v>
      </c>
      <c r="CA7" s="24">
        <v>75.33</v>
      </c>
      <c r="CB7" s="24">
        <v>266.85000000000002</v>
      </c>
      <c r="CC7" s="24">
        <v>269.05</v>
      </c>
      <c r="CD7" s="24">
        <v>270.27</v>
      </c>
      <c r="CE7" s="24">
        <v>275.44</v>
      </c>
      <c r="CF7" s="24">
        <v>238.32</v>
      </c>
      <c r="CG7" s="24">
        <v>228.47</v>
      </c>
      <c r="CH7" s="24">
        <v>224.88</v>
      </c>
      <c r="CI7" s="24">
        <v>228.64</v>
      </c>
      <c r="CJ7" s="24">
        <v>239.46</v>
      </c>
      <c r="CK7" s="24">
        <v>233.15</v>
      </c>
      <c r="CL7" s="24">
        <v>215.73</v>
      </c>
      <c r="CM7" s="24">
        <v>28.04</v>
      </c>
      <c r="CN7" s="24">
        <v>55.43</v>
      </c>
      <c r="CO7" s="24">
        <v>29.06</v>
      </c>
      <c r="CP7" s="24">
        <v>28.65</v>
      </c>
      <c r="CQ7" s="24">
        <v>27.96</v>
      </c>
      <c r="CR7" s="24">
        <v>42.47</v>
      </c>
      <c r="CS7" s="24">
        <v>42.4</v>
      </c>
      <c r="CT7" s="24">
        <v>42.28</v>
      </c>
      <c r="CU7" s="24">
        <v>41.06</v>
      </c>
      <c r="CV7" s="24">
        <v>42.09</v>
      </c>
      <c r="CW7" s="24">
        <v>43.28</v>
      </c>
      <c r="CX7" s="24">
        <v>76.569999999999993</v>
      </c>
      <c r="CY7" s="24">
        <v>80.790000000000006</v>
      </c>
      <c r="CZ7" s="24">
        <v>80.98</v>
      </c>
      <c r="DA7" s="24">
        <v>82.03</v>
      </c>
      <c r="DB7" s="24">
        <v>82.51</v>
      </c>
      <c r="DC7" s="24">
        <v>83.75</v>
      </c>
      <c r="DD7" s="24">
        <v>84.19</v>
      </c>
      <c r="DE7" s="24">
        <v>84.34</v>
      </c>
      <c r="DF7" s="24">
        <v>84.34</v>
      </c>
      <c r="DG7" s="24">
        <v>84.73</v>
      </c>
      <c r="DH7" s="24">
        <v>86.21</v>
      </c>
      <c r="DI7" s="24">
        <v>13.5</v>
      </c>
      <c r="DJ7" s="24">
        <v>16.16</v>
      </c>
      <c r="DK7" s="24">
        <v>18.940000000000001</v>
      </c>
      <c r="DL7" s="24">
        <v>21.64</v>
      </c>
      <c r="DM7" s="24">
        <v>24.34</v>
      </c>
      <c r="DN7" s="24">
        <v>24.68</v>
      </c>
      <c r="DO7" s="24">
        <v>21.36</v>
      </c>
      <c r="DP7" s="24">
        <v>22.79</v>
      </c>
      <c r="DQ7" s="24">
        <v>24.8</v>
      </c>
      <c r="DR7" s="24">
        <v>26.77</v>
      </c>
      <c r="DS7" s="24">
        <v>29.62</v>
      </c>
      <c r="DT7" s="24">
        <v>0</v>
      </c>
      <c r="DU7" s="24">
        <v>0</v>
      </c>
      <c r="DV7" s="24">
        <v>0</v>
      </c>
      <c r="DW7" s="24">
        <v>0</v>
      </c>
      <c r="DX7" s="24">
        <v>0</v>
      </c>
      <c r="DY7" s="24">
        <v>8.6199999999999992</v>
      </c>
      <c r="DZ7" s="24">
        <v>0.01</v>
      </c>
      <c r="EA7" s="24">
        <v>0.01</v>
      </c>
      <c r="EB7" s="24">
        <v>0.02</v>
      </c>
      <c r="EC7" s="24">
        <v>7.0000000000000007E-2</v>
      </c>
      <c r="ED7" s="24">
        <v>0.09</v>
      </c>
      <c r="EE7" s="24">
        <v>0</v>
      </c>
      <c r="EF7" s="24">
        <v>0</v>
      </c>
      <c r="EG7" s="24">
        <v>0</v>
      </c>
      <c r="EH7" s="24">
        <v>0</v>
      </c>
      <c r="EI7" s="24">
        <v>0</v>
      </c>
      <c r="EJ7" s="24">
        <v>0.36</v>
      </c>
      <c r="EK7" s="24">
        <v>0.39</v>
      </c>
      <c r="EL7" s="24">
        <v>0.1</v>
      </c>
      <c r="EM7" s="24">
        <v>0.08</v>
      </c>
      <c r="EN7" s="24">
        <v>0.06</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110</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平賀　健司</cp:lastModifiedBy>
  <cp:lastPrinted>2025-02-13T08:33:33Z</cp:lastPrinted>
  <dcterms:created xsi:type="dcterms:W3CDTF">2025-01-24T07:09:15Z</dcterms:created>
  <dcterms:modified xsi:type="dcterms:W3CDTF">2025-03-12T05:07:28Z</dcterms:modified>
  <cp:category/>
</cp:coreProperties>
</file>