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5B309E62-E04D-474E-BFF5-DB0ED29C27A5}" revIDLastSave="0" xr10:uidLastSave="{00000000-0000-0000-0000-000000000000}"/>
  <bookViews>
    <workbookView xr2:uid="{022BDF04-1374-4B91-8F2C-AAD35B4BB05F}" windowHeight="10440" windowWidth="19440" xWindow="-120" yWindow="-120"/>
  </bookViews>
  <sheets>
    <sheet r:id="rId1" name="様式第10号" sheetId="1"/>
    <sheet r:id="rId2" name="リスト" sheetId="2"/>
  </sheets>
  <definedNames>
    <definedName localSheetId="0" name="_xlnm.Print_Area">様式第10号!$A$1:$J$87</definedName>
    <definedName localSheetId="0" name="_xlnm.Print_Titles">様式第10号!$16:$17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7" i="1" l="1"/>
  <c r="E57" i="1"/>
  <c r="B59" i="1"/>
  <c r="D59" i="1"/>
  <c r="D60" i="1"/>
  <c r="E60" i="1"/>
  <c r="B62" i="1"/>
  <c r="D62" i="1"/>
  <c r="D63" i="1"/>
  <c r="E63" i="1"/>
  <c r="B65" i="1"/>
  <c r="D65" i="1"/>
  <c r="D66" i="1"/>
  <c r="E66" i="1"/>
  <c r="B68" i="1"/>
  <c r="D68" i="1"/>
  <c r="D69" i="1"/>
  <c r="E69" i="1"/>
  <c r="B71" i="1"/>
  <c r="D71" i="1"/>
  <c r="D72" i="1"/>
  <c r="E72" i="1"/>
  <c r="B74" i="1"/>
  <c r="D74" i="1"/>
  <c r="D75" i="1"/>
  <c r="E75" i="1"/>
  <c r="B77" i="1"/>
  <c r="D77" i="1"/>
  <c r="D78" i="1"/>
  <c r="E78" i="1"/>
  <c r="B80" i="1"/>
  <c r="D80" i="1"/>
  <c r="D81" i="1"/>
  <c r="E81" i="1"/>
  <c r="B83" i="1"/>
  <c r="D83" i="1"/>
  <c r="D84" i="1"/>
  <c r="E84" i="1"/>
  <c r="B86" i="1"/>
  <c r="D86" i="1"/>
  <c r="A8" i="2"/>
  <c r="D18" i="1"/>
  <c r="D48" i="1"/>
  <c r="D50" i="1"/>
  <c r="D36" i="1"/>
  <c r="E18" i="1"/>
  <c r="B20" i="1"/>
  <c r="D20" i="1"/>
  <c r="D21" i="1"/>
  <c r="E21" i="1"/>
  <c r="B23" i="1"/>
  <c r="D23" i="1"/>
  <c r="D24" i="1"/>
  <c r="E24" i="1"/>
  <c r="B26" i="1"/>
  <c r="D26" i="1"/>
  <c r="D27" i="1"/>
  <c r="E27" i="1"/>
  <c r="B29" i="1"/>
  <c r="D29" i="1"/>
  <c r="D30" i="1"/>
  <c r="E30" i="1"/>
  <c r="B32" i="1"/>
  <c r="D32" i="1"/>
  <c r="D33" i="1"/>
  <c r="E33" i="1"/>
  <c r="B35" i="1"/>
  <c r="D35" i="1"/>
  <c r="E36" i="1"/>
  <c r="B38" i="1"/>
  <c r="D38" i="1"/>
  <c r="D39" i="1"/>
  <c r="E39" i="1"/>
  <c r="B41" i="1"/>
  <c r="D41" i="1"/>
  <c r="D42" i="1"/>
  <c r="E42" i="1"/>
  <c r="B44" i="1"/>
  <c r="D44" i="1"/>
  <c r="D45" i="1"/>
  <c r="E45" i="1"/>
  <c r="B47" i="1"/>
  <c r="D47" i="1"/>
  <c r="E48" i="1"/>
  <c r="B50" i="1"/>
  <c r="D51" i="1"/>
  <c r="E51" i="1"/>
  <c r="B53" i="1"/>
  <c r="D53" i="1"/>
  <c r="D54" i="1"/>
  <c r="E54" i="1"/>
  <c r="D56" i="1" l="1"/>
  <c r="B87" i="1" l="1"/>
  <c r="D87" i="1"/>
  <c r="G12" i="1"/>
  <c r="G11" i="1"/>
  <c r="A20" i="2"/>
  <c r="A19" i="2"/>
  <c r="A18" i="2"/>
  <c r="B56" i="1"/>
  <c r="A17" i="2" l="1"/>
  <c r="A16" i="2"/>
  <c r="A15" i="2"/>
  <c r="A14" i="2"/>
  <c r="A13" i="2"/>
  <c r="A12" i="2"/>
  <c r="A11" i="2"/>
  <c r="A10" i="2"/>
  <c r="A9" i="2"/>
  <c r="A7" i="2"/>
  <c r="A6" i="2"/>
  <c r="A5" i="2"/>
  <c r="A4" i="2"/>
  <c r="A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矢羽々　和泉</author>
  </authors>
  <commentList>
    <comment ref="D9" authorId="0" shapeId="0" xr:uid="{265D3700-B479-4804-9938-C0878229798F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プルダウンメニューより選択してください。</t>
        </r>
      </text>
    </comment>
    <comment ref="B18" authorId="0" shapeId="0" xr:uid="{AA4629D4-00DD-4CEB-8334-5C9261A016FB}">
      <text>
        <r>
          <rPr>
            <b/>
            <sz val="9"/>
            <color indexed="81"/>
            <rFont val="MS P ゴシック"/>
            <family val="3"/>
            <charset val="128"/>
          </rPr>
          <t>数字を入力してください。曜日が自動的に入力されます。</t>
        </r>
      </text>
    </comment>
  </commentList>
</comments>
</file>

<file path=xl/sharedStrings.xml><?xml version="1.0" encoding="utf-8"?>
<sst xmlns="http://schemas.openxmlformats.org/spreadsheetml/2006/main" count="46" uniqueCount="23">
  <si>
    <t>様式第10号（第14条関係）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</si>
  <si>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</si>
  <si>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花巻市教育委員会　御中</t>
    <rPh sb="0" eb="2">
      <t>ハナマキ</t>
    </rPh>
    <rPh sb="2" eb="3">
      <t>シ</t>
    </rPh>
    <rPh sb="3" eb="5">
      <t>キョウイク</t>
    </rPh>
    <rPh sb="5" eb="8">
      <t>イインカイ</t>
    </rPh>
    <rPh sb="9" eb="11">
      <t>オンチュウ</t>
    </rPh>
    <phoneticPr fontId="1"/>
  </si>
  <si>
    <t>スポーツ指導員及び文化芸術指導員指導状況報告書並びに活動日誌</t>
    <rPh sb="4" eb="7">
      <t>シドウイン</t>
    </rPh>
    <rPh sb="7" eb="8">
      <t>オヨ</t>
    </rPh>
    <rPh sb="9" eb="11">
      <t>ブンカ</t>
    </rPh>
    <rPh sb="11" eb="13">
      <t>ゲイジュツ</t>
    </rPh>
    <rPh sb="13" eb="16">
      <t>シドウイン</t>
    </rPh>
    <rPh sb="16" eb="18">
      <t>シドウ</t>
    </rPh>
    <rPh sb="18" eb="20">
      <t>ジョウキョウ</t>
    </rPh>
    <rPh sb="20" eb="23">
      <t>ホウコクショ</t>
    </rPh>
    <rPh sb="23" eb="24">
      <t>ナラ</t>
    </rPh>
    <rPh sb="26" eb="28">
      <t>カツドウ</t>
    </rPh>
    <rPh sb="28" eb="30">
      <t>ニッシ</t>
    </rPh>
    <phoneticPr fontId="1"/>
  </si>
  <si>
    <t>日付リスト</t>
  </si>
  <si>
    <t>―選択してください―</t>
  </si>
  <si>
    <t>日</t>
    <phoneticPr fontId="1"/>
  </si>
  <si>
    <t>指導時間</t>
  </si>
  <si>
    <t>活動場所</t>
  </si>
  <si>
    <t>（曜日）</t>
  </si>
  <si>
    <t>指導状況</t>
    <rPh sb="0" eb="2">
      <t>シドウ</t>
    </rPh>
    <rPh sb="2" eb="4">
      <t>ジョウキョウ</t>
    </rPh>
    <phoneticPr fontId="1"/>
  </si>
  <si>
    <t>活動日誌</t>
    <rPh sb="0" eb="2">
      <t>カツドウ</t>
    </rPh>
    <rPh sb="2" eb="4">
      <t>ニッシ</t>
    </rPh>
    <phoneticPr fontId="1"/>
  </si>
  <si>
    <t>～</t>
    <phoneticPr fontId="1"/>
  </si>
  <si>
    <t>指導日数</t>
    <rPh sb="0" eb="2">
      <t>シドウ</t>
    </rPh>
    <rPh sb="2" eb="4">
      <t>ニッスウ</t>
    </rPh>
    <phoneticPr fontId="1"/>
  </si>
  <si>
    <t>指導総時間</t>
    <rPh sb="0" eb="2">
      <t>シドウ</t>
    </rPh>
    <rPh sb="2" eb="3">
      <t>ソウ</t>
    </rPh>
    <rPh sb="3" eb="5">
      <t>ジカン</t>
    </rPh>
    <phoneticPr fontId="1"/>
  </si>
  <si>
    <t>氏　　　名</t>
    <rPh sb="0" eb="1">
      <t>シ</t>
    </rPh>
    <rPh sb="4" eb="5">
      <t>ナ</t>
    </rPh>
    <phoneticPr fontId="1"/>
  </si>
  <si>
    <t>講      評</t>
    <rPh sb="0" eb="1">
      <t>コウ</t>
    </rPh>
    <rPh sb="7" eb="8">
      <t>ヒョウ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</si>
  <si>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</si>
  <si>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</si>
  <si>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</si>
  <si>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r>
      <t xml:space="preserve">活動内容
</t>
    </r>
    <r>
      <rPr>
        <sz val="9"/>
        <color theme="1"/>
        <rFont val="ＭＳ 明朝"/>
        <family val="1"/>
        <charset val="128"/>
      </rPr>
      <t>（大会名、練習試合等の場合は対戦相手を記載のこと）</t>
    </r>
    <rPh sb="6" eb="8">
      <t>タイカイ</t>
    </rPh>
    <rPh sb="8" eb="9">
      <t>メイ</t>
    </rPh>
    <rPh sb="10" eb="12">
      <t>レンシュウ</t>
    </rPh>
    <rPh sb="12" eb="14">
      <t>ジアイ</t>
    </rPh>
    <rPh sb="14" eb="15">
      <t>トウ</t>
    </rPh>
    <rPh sb="16" eb="18">
      <t>バアイ</t>
    </rPh>
    <rPh sb="19" eb="21">
      <t>タイセン</t>
    </rPh>
    <rPh sb="21" eb="23">
      <t>アイテ</t>
    </rPh>
    <rPh sb="24" eb="26">
      <t>キサイ</t>
    </rPh>
    <phoneticPr fontId="1"/>
  </si>
  <si>
    <t>代表者氏名</t>
    <rPh sb="0" eb="3">
      <t>ダイヒョウシャ</t>
    </rPh>
    <rPh sb="3" eb="5">
      <t>シメイ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</si>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</sst>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]gge&quot;年&quot;m&quot;月&quot;d&quot;日&quot;;@" x16r2:formatCode16="[$-ja-JP-x-gannen]gge&quot;年&quot;m&quot;月&quot;d&quot;日&quot;;@"/>
    <numFmt numFmtId="177" formatCode="\(General&quot;時間休憩&quot;\)"/>
    <numFmt numFmtId="178" formatCode="General&quot;　時間&quot;"/>
    <numFmt numFmtId="179" formatCode="\(#&quot;時間休憩&quot;\)"/>
    <numFmt numFmtId="180" formatCode="General&quot;日&quot;"/>
    <numFmt numFmtId="181" formatCode="General&quot;時間&quot;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shrinkToFit="1"/>
    </xf>
    <xf numFmtId="20" fontId="2" fillId="2" borderId="11" xfId="0" applyNumberFormat="1" applyFont="1" applyFill="1" applyBorder="1" applyAlignment="1">
      <alignment horizontal="center" vertical="center" shrinkToFit="1"/>
    </xf>
    <xf numFmtId="20" fontId="2" fillId="2" borderId="1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8" fontId="0" fillId="0" borderId="0" xfId="0" applyNumberFormat="1" applyAlignment="1">
      <alignment vertical="center" shrinkToFit="1"/>
    </xf>
    <xf numFmtId="180" fontId="0" fillId="0" borderId="0" xfId="0" applyNumberFormat="1" applyAlignment="1">
      <alignment vertical="center" shrinkToFit="1"/>
    </xf>
    <xf numFmtId="0" fontId="0" fillId="0" borderId="0" xfId="0" applyAlignment="1">
      <alignment horizontal="right" vertical="center"/>
    </xf>
    <xf numFmtId="180" fontId="2" fillId="0" borderId="9" xfId="0" applyNumberFormat="1" applyFont="1" applyBorder="1" applyAlignment="1">
      <alignment vertical="center"/>
    </xf>
    <xf numFmtId="180" fontId="2" fillId="0" borderId="10" xfId="0" applyNumberFormat="1" applyFont="1" applyBorder="1" applyAlignment="1">
      <alignment vertical="center"/>
    </xf>
    <xf numFmtId="181" fontId="2" fillId="0" borderId="9" xfId="0" applyNumberFormat="1" applyFont="1" applyBorder="1" applyAlignment="1">
      <alignment vertical="center"/>
    </xf>
    <xf numFmtId="181" fontId="2" fillId="0" borderId="10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2" fillId="0" borderId="9" xfId="0" applyNumberFormat="1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shrinkToFit="1"/>
    </xf>
    <xf numFmtId="0" fontId="2" fillId="0" borderId="14" xfId="0" applyNumberFormat="1" applyFont="1" applyBorder="1" applyAlignment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 shrinkToFit="1"/>
    </xf>
    <xf numFmtId="178" fontId="2" fillId="0" borderId="15" xfId="0" applyNumberFormat="1" applyFont="1" applyBorder="1" applyAlignment="1">
      <alignment horizontal="center" vertical="center" shrinkToFit="1"/>
    </xf>
    <xf numFmtId="177" fontId="4" fillId="0" borderId="5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181" fontId="0" fillId="0" borderId="3" xfId="0" applyNumberFormat="1" applyBorder="1" applyAlignment="1">
      <alignment horizontal="center" vertical="center" shrinkToFit="1"/>
    </xf>
    <xf numFmtId="176" fontId="2" fillId="2" borderId="0" xfId="0" applyNumberFormat="1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179" fontId="4" fillId="0" borderId="5" xfId="0" applyNumberFormat="1" applyFont="1" applyBorder="1" applyAlignment="1">
      <alignment horizontal="center" vertical="center" shrinkToFit="1"/>
    </xf>
    <xf numFmtId="179" fontId="4" fillId="0" borderId="7" xfId="0" applyNumberFormat="1" applyFont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D1BF-57C5-4FF9-99F5-3591403B5BED}">
  <dimension ref="A1:J87"/>
  <sheetViews>
    <sheetView tabSelected="1" zoomScaleNormal="100" workbookViewId="0">
      <selection activeCell="G27" sqref="G27:J29"/>
    </sheetView>
  </sheetViews>
  <sheetFormatPr defaultRowHeight="18.75"/>
  <cols>
    <col min="1" max="1" width="3.75" customWidth="1"/>
    <col min="2" max="2" width="6.375" customWidth="1"/>
    <col min="3" max="3" width="7.625" customWidth="1"/>
    <col min="4" max="4" width="6.5" customWidth="1"/>
    <col min="5" max="5" width="5.875" customWidth="1"/>
    <col min="6" max="6" width="18" customWidth="1"/>
    <col min="7" max="7" width="10.75" customWidth="1"/>
    <col min="10" max="10" width="10.625" customWidth="1"/>
    <col min="11" max="11" width="6.375" customWidth="1"/>
  </cols>
  <sheetData>
    <row r="1" spans="1:10">
      <c r="B1" s="1" t="s">
        <v>0</v>
      </c>
      <c r="C1" s="1"/>
      <c r="D1" s="1"/>
      <c r="E1" s="1"/>
      <c r="F1" s="1"/>
      <c r="G1" s="1"/>
      <c r="H1" s="8"/>
      <c r="I1" s="8"/>
      <c r="J1" s="8"/>
    </row>
    <row r="2" spans="1:10">
      <c r="C2" s="1"/>
      <c r="D2" s="1"/>
      <c r="E2" s="1"/>
      <c r="F2" s="1"/>
      <c r="G2" s="1"/>
      <c r="H2" s="61" t="s">
        <v>1</v>
      </c>
      <c r="I2" s="61"/>
      <c r="J2" s="61"/>
    </row>
    <row r="3" spans="1:10">
      <c r="B3" s="1" t="s">
        <v>2</v>
      </c>
      <c r="C3" s="1"/>
      <c r="D3" s="1"/>
      <c r="E3" s="1"/>
      <c r="F3" s="1"/>
      <c r="G3" s="1"/>
      <c r="H3" s="8"/>
      <c r="I3" s="8"/>
      <c r="J3" s="8"/>
    </row>
    <row r="4" spans="1:10">
      <c r="C4" s="1"/>
      <c r="D4" s="1"/>
      <c r="E4" s="1"/>
      <c r="F4" s="1"/>
      <c r="G4" s="1" t="s">
        <v>22</v>
      </c>
      <c r="H4" s="56"/>
      <c r="I4" s="56"/>
      <c r="J4" s="56"/>
    </row>
    <row r="5" spans="1:10">
      <c r="C5" s="1"/>
      <c r="D5" s="1"/>
      <c r="E5" s="1"/>
      <c r="F5" s="1"/>
      <c r="G5" s="1" t="s">
        <v>21</v>
      </c>
      <c r="H5" s="56"/>
      <c r="I5" s="56"/>
      <c r="J5" s="56"/>
    </row>
    <row r="6" spans="1:10">
      <c r="B6" s="1"/>
      <c r="C6" s="1"/>
      <c r="D6" s="1"/>
      <c r="E6" s="1"/>
      <c r="F6" s="1"/>
      <c r="G6" s="1"/>
      <c r="H6" s="1"/>
      <c r="I6" s="1"/>
      <c r="J6" s="1"/>
    </row>
    <row r="7" spans="1:10">
      <c r="A7" s="62" t="s">
        <v>3</v>
      </c>
      <c r="B7" s="62"/>
      <c r="C7" s="62"/>
      <c r="D7" s="62"/>
      <c r="E7" s="62"/>
      <c r="F7" s="62"/>
      <c r="G7" s="62"/>
      <c r="H7" s="62"/>
      <c r="I7" s="62"/>
      <c r="J7" s="62"/>
    </row>
    <row r="8" spans="1:10" ht="10.5" customHeight="1">
      <c r="A8" s="9"/>
      <c r="B8" s="9"/>
      <c r="C8" s="9"/>
      <c r="D8" s="9"/>
      <c r="E8" s="9"/>
      <c r="F8" s="9"/>
      <c r="G8" s="9"/>
      <c r="H8" s="9"/>
      <c r="I8" s="9"/>
      <c r="J8" s="9"/>
    </row>
    <row r="9" spans="1:10">
      <c r="A9" s="3">
        <v>1</v>
      </c>
      <c r="B9" s="50" t="s">
        <v>10</v>
      </c>
      <c r="C9" s="50"/>
      <c r="D9" s="42" t="s">
        <v>5</v>
      </c>
      <c r="E9" s="42"/>
      <c r="F9" s="1"/>
      <c r="G9" s="1"/>
      <c r="H9" s="1"/>
      <c r="I9" s="1"/>
      <c r="J9" s="1"/>
    </row>
    <row r="10" spans="1:10">
      <c r="A10" s="1"/>
      <c r="B10" s="43" t="s">
        <v>15</v>
      </c>
      <c r="C10" s="43"/>
      <c r="D10" s="43"/>
      <c r="E10" s="43"/>
      <c r="F10" s="58"/>
      <c r="G10" s="59"/>
      <c r="H10" s="59"/>
      <c r="I10" s="59"/>
      <c r="J10" s="60"/>
    </row>
    <row r="11" spans="1:10">
      <c r="A11" s="1"/>
      <c r="B11" s="43" t="s">
        <v>13</v>
      </c>
      <c r="C11" s="43"/>
      <c r="D11" s="43"/>
      <c r="E11" s="43"/>
      <c r="F11" s="19"/>
      <c r="G11" s="20" t="str">
        <f>IF(B87=0,"",B87)</f>
        <v/>
      </c>
      <c r="H11" s="14" t="s">
        <v>18</v>
      </c>
      <c r="I11" s="14"/>
      <c r="J11" s="15"/>
    </row>
    <row r="12" spans="1:10">
      <c r="A12" s="1"/>
      <c r="B12" s="43" t="s">
        <v>14</v>
      </c>
      <c r="C12" s="43"/>
      <c r="D12" s="43"/>
      <c r="E12" s="43"/>
      <c r="F12" s="19"/>
      <c r="G12" s="20" t="str">
        <f ca="1">IF(D87=0,"",D87)</f>
        <v/>
      </c>
      <c r="H12" s="16" t="s">
        <v>19</v>
      </c>
      <c r="I12" s="16"/>
      <c r="J12" s="17"/>
    </row>
    <row r="13" spans="1:10" ht="47.25" customHeight="1">
      <c r="A13" s="1"/>
      <c r="B13" s="43" t="s">
        <v>16</v>
      </c>
      <c r="C13" s="43"/>
      <c r="D13" s="43"/>
      <c r="E13" s="43"/>
      <c r="F13" s="58"/>
      <c r="G13" s="59"/>
      <c r="H13" s="59"/>
      <c r="I13" s="59"/>
      <c r="J13" s="60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3">
        <v>2</v>
      </c>
      <c r="B15" s="51" t="s">
        <v>11</v>
      </c>
      <c r="C15" s="51"/>
      <c r="D15" s="1"/>
      <c r="E15" s="1"/>
      <c r="F15" s="1"/>
      <c r="G15" s="1"/>
      <c r="H15" s="1"/>
      <c r="I15" s="1"/>
      <c r="J15" s="1"/>
    </row>
    <row r="16" spans="1:10" ht="18.75" customHeight="1">
      <c r="A16" s="1"/>
      <c r="B16" s="2" t="s">
        <v>6</v>
      </c>
      <c r="C16" s="44" t="s">
        <v>7</v>
      </c>
      <c r="D16" s="45"/>
      <c r="E16" s="46"/>
      <c r="F16" s="57" t="s">
        <v>8</v>
      </c>
      <c r="G16" s="44" t="s">
        <v>20</v>
      </c>
      <c r="H16" s="45"/>
      <c r="I16" s="45"/>
      <c r="J16" s="46"/>
    </row>
    <row r="17" spans="2:10" ht="18.75" customHeight="1">
      <c r="B17" s="18" t="s">
        <v>9</v>
      </c>
      <c r="C17" s="47"/>
      <c r="D17" s="48"/>
      <c r="E17" s="49"/>
      <c r="F17" s="57"/>
      <c r="G17" s="47"/>
      <c r="H17" s="48"/>
      <c r="I17" s="48"/>
      <c r="J17" s="49"/>
    </row>
    <row r="18" spans="2:10" ht="16.5" customHeight="1">
      <c r="B18" s="54"/>
      <c r="C18" s="6"/>
      <c r="D18" s="33" t="str">
        <f>IF(C20-C18=0,"",IF((C20-C18)*24&lt;6,(C20-C18)*24,IF((C20-C18)*24&lt;8,(C20-C18)*24-0.75,(C20-C18)*24-1)))</f>
        <v/>
      </c>
      <c r="E18" s="35" t="str">
        <f>IF($D18&lt;&gt;"","時間","")</f>
        <v/>
      </c>
      <c r="F18" s="30"/>
      <c r="G18" s="21"/>
      <c r="H18" s="22"/>
      <c r="I18" s="22"/>
      <c r="J18" s="23"/>
    </row>
    <row r="19" spans="2:10" ht="16.5" customHeight="1">
      <c r="B19" s="55"/>
      <c r="C19" s="4" t="s">
        <v>12</v>
      </c>
      <c r="D19" s="34"/>
      <c r="E19" s="36"/>
      <c r="F19" s="31"/>
      <c r="G19" s="24"/>
      <c r="H19" s="25"/>
      <c r="I19" s="25"/>
      <c r="J19" s="26"/>
    </row>
    <row r="20" spans="2:10" ht="16.5" customHeight="1">
      <c r="B20" s="5" t="str">
        <f>IF(B18="","（　）",TEXT($D$9&amp;B18&amp;"日","(aaa)"))</f>
        <v>（　）</v>
      </c>
      <c r="C20" s="7"/>
      <c r="D20" s="39" t="str">
        <f>IF(C20-C18=0,"",IF(AND((C20-C18)*24&gt;=6,(C20-C18)*24&lt;8),"(0.75時間休憩)",IF((C20-C18)*24&gt;=8,"(1時間休憩)","")))</f>
        <v/>
      </c>
      <c r="E20" s="40"/>
      <c r="F20" s="32"/>
      <c r="G20" s="27"/>
      <c r="H20" s="28"/>
      <c r="I20" s="28"/>
      <c r="J20" s="29"/>
    </row>
    <row r="21" spans="2:10" ht="16.5" customHeight="1">
      <c r="B21" s="54"/>
      <c r="C21" s="6"/>
      <c r="D21" s="33" t="str">
        <f>IF(C23-C21=0,"",IF((C23-C21)*24&lt;6,(C23-C21)*24,IF((C23-C21)*24&lt;8,(C23-C21)*24-0.75,(C23-C21)*24-1)))</f>
        <v/>
      </c>
      <c r="E21" s="35" t="str">
        <f>IF($D21&lt;&gt;"","時間","")</f>
        <v/>
      </c>
      <c r="F21" s="30"/>
      <c r="G21" s="21"/>
      <c r="H21" s="22"/>
      <c r="I21" s="22"/>
      <c r="J21" s="23"/>
    </row>
    <row r="22" spans="2:10" ht="16.5" customHeight="1">
      <c r="B22" s="55"/>
      <c r="C22" s="4" t="s">
        <v>12</v>
      </c>
      <c r="D22" s="34"/>
      <c r="E22" s="36"/>
      <c r="F22" s="31"/>
      <c r="G22" s="24"/>
      <c r="H22" s="25"/>
      <c r="I22" s="25"/>
      <c r="J22" s="26"/>
    </row>
    <row r="23" spans="2:10" ht="16.5" customHeight="1">
      <c r="B23" s="5" t="str">
        <f>IF(B21="","（　）",TEXT($D$9&amp;B21&amp;"日","(aaa)"))</f>
        <v>（　）</v>
      </c>
      <c r="C23" s="7"/>
      <c r="D23" s="39" t="str">
        <f>IF(C23-C21=0,"",IF(AND((C23-C21)*24&gt;=6,(C23-C21)*24&lt;8),"(0.75時間休憩)",IF((C23-C21)*24&gt;=8,"(1時間休憩)","")))</f>
        <v/>
      </c>
      <c r="E23" s="40"/>
      <c r="F23" s="32"/>
      <c r="G23" s="27"/>
      <c r="H23" s="28"/>
      <c r="I23" s="28"/>
      <c r="J23" s="29"/>
    </row>
    <row r="24" spans="2:10" ht="16.5" customHeight="1">
      <c r="B24" s="54"/>
      <c r="C24" s="6"/>
      <c r="D24" s="33" t="str">
        <f>IF(C26-C24=0,"",IF((C26-C24)*24&lt;6,(C26-C24)*24,IF((C26-C24)*24&lt;8,(C26-C24)*24-0.75,(C26-C24)*24-1)))</f>
        <v/>
      </c>
      <c r="E24" s="35" t="str">
        <f>IF($D24&lt;&gt;"","時間","")</f>
        <v/>
      </c>
      <c r="F24" s="30"/>
      <c r="G24" s="21"/>
      <c r="H24" s="22"/>
      <c r="I24" s="22"/>
      <c r="J24" s="23"/>
    </row>
    <row r="25" spans="2:10" ht="16.5" customHeight="1">
      <c r="B25" s="55"/>
      <c r="C25" s="4" t="s">
        <v>12</v>
      </c>
      <c r="D25" s="34"/>
      <c r="E25" s="36"/>
      <c r="F25" s="31"/>
      <c r="G25" s="24"/>
      <c r="H25" s="25"/>
      <c r="I25" s="25"/>
      <c r="J25" s="26"/>
    </row>
    <row r="26" spans="2:10" ht="16.5" customHeight="1">
      <c r="B26" s="5" t="str">
        <f>IF(B24="","（　）",TEXT($D$9&amp;B24&amp;"日","(aaa)"))</f>
        <v>（　）</v>
      </c>
      <c r="C26" s="7"/>
      <c r="D26" s="39" t="str">
        <f>IF(C26-C24=0,"",IF(AND((C26-C24)*24&gt;=6,(C26-C24)*24&lt;8),"(0.75時間休憩)",IF((C26-C24)*24&gt;=8,"(1時間休憩)","")))</f>
        <v/>
      </c>
      <c r="E26" s="40"/>
      <c r="F26" s="32"/>
      <c r="G26" s="27"/>
      <c r="H26" s="28"/>
      <c r="I26" s="28"/>
      <c r="J26" s="29"/>
    </row>
    <row r="27" spans="2:10" ht="16.5" customHeight="1">
      <c r="B27" s="54"/>
      <c r="C27" s="6"/>
      <c r="D27" s="33" t="str">
        <f>IF(C29-C27=0,"",IF((C29-C27)*24&lt;6,(C29-C27)*24,IF((C29-C27)*24&lt;8,(C29-C27)*24-0.75,(C29-C27)*24-1)))</f>
        <v/>
      </c>
      <c r="E27" s="35" t="str">
        <f>IF($D27&lt;&gt;"","時間","")</f>
        <v/>
      </c>
      <c r="F27" s="30"/>
      <c r="G27" s="21"/>
      <c r="H27" s="22"/>
      <c r="I27" s="22"/>
      <c r="J27" s="23"/>
    </row>
    <row r="28" spans="2:10" ht="16.5" customHeight="1">
      <c r="B28" s="55"/>
      <c r="C28" s="4" t="s">
        <v>12</v>
      </c>
      <c r="D28" s="34"/>
      <c r="E28" s="36"/>
      <c r="F28" s="31"/>
      <c r="G28" s="24"/>
      <c r="H28" s="25"/>
      <c r="I28" s="25"/>
      <c r="J28" s="26"/>
    </row>
    <row r="29" spans="2:10" ht="16.5" customHeight="1">
      <c r="B29" s="5" t="str">
        <f>IF(B27="","（　）",TEXT($D$9&amp;B27&amp;"日","(aaa)"))</f>
        <v>（　）</v>
      </c>
      <c r="C29" s="7"/>
      <c r="D29" s="39" t="str">
        <f>IF(C29-C27=0,"",IF(AND((C29-C27)*24&gt;=6,(C29-C27)*24&lt;8),"(0.75時間休憩)",IF((C29-C27)*24&gt;=8,"(1時間休憩)","")))</f>
        <v/>
      </c>
      <c r="E29" s="40"/>
      <c r="F29" s="32"/>
      <c r="G29" s="27"/>
      <c r="H29" s="28"/>
      <c r="I29" s="28"/>
      <c r="J29" s="29"/>
    </row>
    <row r="30" spans="2:10" ht="16.5" customHeight="1">
      <c r="B30" s="54"/>
      <c r="C30" s="6"/>
      <c r="D30" s="33" t="str">
        <f>IF(C32-C30=0,"",IF((C32-C30)*24&lt;6,(C32-C30)*24,IF((C32-C30)*24&lt;8,(C32-C30)*24-0.75,(C32-C30)*24-1)))</f>
        <v/>
      </c>
      <c r="E30" s="35" t="str">
        <f>IF($D30&lt;&gt;"","時間","")</f>
        <v/>
      </c>
      <c r="F30" s="30"/>
      <c r="G30" s="21"/>
      <c r="H30" s="22"/>
      <c r="I30" s="22"/>
      <c r="J30" s="23"/>
    </row>
    <row r="31" spans="2:10" ht="16.5" customHeight="1">
      <c r="B31" s="55"/>
      <c r="C31" s="4" t="s">
        <v>12</v>
      </c>
      <c r="D31" s="34"/>
      <c r="E31" s="36"/>
      <c r="F31" s="31"/>
      <c r="G31" s="24"/>
      <c r="H31" s="25"/>
      <c r="I31" s="25"/>
      <c r="J31" s="26"/>
    </row>
    <row r="32" spans="2:10" ht="16.5" customHeight="1">
      <c r="B32" s="5" t="str">
        <f>IF(B30="","（　）",TEXT($D$9&amp;B30&amp;"日","(aaa)"))</f>
        <v>（　）</v>
      </c>
      <c r="C32" s="7"/>
      <c r="D32" s="37" t="str">
        <f>IF(C32-C30=0,"",IF(AND((C32-C30)*24&gt;=6,(C32-C30)*24&lt;8),"(0.75時間休憩)",IF((C32-C30)*24&gt;=8,"(1時間休憩)","")))</f>
        <v/>
      </c>
      <c r="E32" s="38"/>
      <c r="F32" s="32"/>
      <c r="G32" s="27"/>
      <c r="H32" s="28"/>
      <c r="I32" s="28"/>
      <c r="J32" s="29"/>
    </row>
    <row r="33" spans="2:10" ht="16.5" customHeight="1">
      <c r="B33" s="54"/>
      <c r="C33" s="6"/>
      <c r="D33" s="33" t="str">
        <f>IF(C35-C33=0,"",IF((C35-C33)*24&lt;6,(C35-C33)*24,IF((C35-C33)*24&lt;8,(C35-C33)*24-0.75,(C35-C33)*24-1)))</f>
        <v/>
      </c>
      <c r="E33" s="35" t="str">
        <f>IF($D33&lt;&gt;"","時間","")</f>
        <v/>
      </c>
      <c r="F33" s="30"/>
      <c r="G33" s="21"/>
      <c r="H33" s="22"/>
      <c r="I33" s="22"/>
      <c r="J33" s="23"/>
    </row>
    <row r="34" spans="2:10" ht="16.5" customHeight="1">
      <c r="B34" s="55"/>
      <c r="C34" s="4" t="s">
        <v>12</v>
      </c>
      <c r="D34" s="34"/>
      <c r="E34" s="36"/>
      <c r="F34" s="31"/>
      <c r="G34" s="24"/>
      <c r="H34" s="25"/>
      <c r="I34" s="25"/>
      <c r="J34" s="26"/>
    </row>
    <row r="35" spans="2:10" ht="16.5" customHeight="1">
      <c r="B35" s="5" t="str">
        <f>IF(B33="","（　）",TEXT($D$9&amp;B33&amp;"日","(aaa)"))</f>
        <v>（　）</v>
      </c>
      <c r="C35" s="7"/>
      <c r="D35" s="37" t="str">
        <f>IF(C35-C33=0,"",IF(AND((C35-C33)*24&gt;=6,(C35-C33)*24&lt;8),"(0.75時間休憩)",IF((C35-C33)*24&gt;=8,"(1時間休憩)","")))</f>
        <v/>
      </c>
      <c r="E35" s="38"/>
      <c r="F35" s="32"/>
      <c r="G35" s="27"/>
      <c r="H35" s="28"/>
      <c r="I35" s="28"/>
      <c r="J35" s="29"/>
    </row>
    <row r="36" spans="2:10" ht="16.5" customHeight="1">
      <c r="B36" s="54"/>
      <c r="C36" s="6"/>
      <c r="D36" s="33" t="str">
        <f>IF(C38-C36=0,"",IF((C38-C36)*24&lt;6,(C38-C36)*24,IF((C38-C36)*24&lt;8,(C38-C36)*24-0.75,(C38-C36)*24-1)))</f>
        <v/>
      </c>
      <c r="E36" s="35" t="str">
        <f>IF($D36&lt;&gt;"","時間","")</f>
        <v/>
      </c>
      <c r="F36" s="30"/>
      <c r="G36" s="21"/>
      <c r="H36" s="22"/>
      <c r="I36" s="22"/>
      <c r="J36" s="23"/>
    </row>
    <row r="37" spans="2:10" ht="16.5" customHeight="1">
      <c r="B37" s="55"/>
      <c r="C37" s="4" t="s">
        <v>12</v>
      </c>
      <c r="D37" s="34"/>
      <c r="E37" s="36"/>
      <c r="F37" s="31"/>
      <c r="G37" s="24"/>
      <c r="H37" s="25"/>
      <c r="I37" s="25"/>
      <c r="J37" s="26"/>
    </row>
    <row r="38" spans="2:10" ht="16.5" customHeight="1">
      <c r="B38" s="5" t="str">
        <f>IF(B36="","（　）",TEXT($D$9&amp;B36&amp;"日","(aaa)"))</f>
        <v>（　）</v>
      </c>
      <c r="C38" s="7"/>
      <c r="D38" s="37" t="str">
        <f>IF(C38-C36=0,"",IF(AND((C38-C36)*24&gt;=6,(C38-C36)*24&lt;8),"(0.75時間休憩)",IF((C38-C36)*24&gt;=8,"(1時間休憩)","")))</f>
        <v/>
      </c>
      <c r="E38" s="38"/>
      <c r="F38" s="32"/>
      <c r="G38" s="27"/>
      <c r="H38" s="28"/>
      <c r="I38" s="28"/>
      <c r="J38" s="29"/>
    </row>
    <row r="39" spans="2:10" ht="16.5" customHeight="1">
      <c r="B39" s="54"/>
      <c r="C39" s="6"/>
      <c r="D39" s="33" t="str">
        <f>IF(C41-C39=0,"",IF((C41-C39)*24&lt;6,(C41-C39)*24,IF((C41-C39)*24&lt;8,(C41-C39)*24-0.75,(C41-C39)*24-1)))</f>
        <v/>
      </c>
      <c r="E39" s="35" t="str">
        <f>IF($D39&lt;&gt;"","時間","")</f>
        <v/>
      </c>
      <c r="F39" s="30"/>
      <c r="G39" s="21"/>
      <c r="H39" s="22"/>
      <c r="I39" s="22"/>
      <c r="J39" s="23"/>
    </row>
    <row r="40" spans="2:10" ht="16.5" customHeight="1">
      <c r="B40" s="55"/>
      <c r="C40" s="4" t="s">
        <v>12</v>
      </c>
      <c r="D40" s="34"/>
      <c r="E40" s="36"/>
      <c r="F40" s="31"/>
      <c r="G40" s="24"/>
      <c r="H40" s="25"/>
      <c r="I40" s="25"/>
      <c r="J40" s="26"/>
    </row>
    <row r="41" spans="2:10" ht="16.5" customHeight="1">
      <c r="B41" s="5" t="str">
        <f>IF(B39="","（　）",TEXT($D$9&amp;B39&amp;"日","(aaa)"))</f>
        <v>（　）</v>
      </c>
      <c r="C41" s="7"/>
      <c r="D41" s="37" t="str">
        <f>IF(C41-C39=0,"",IF(AND((C41-C39)*24&gt;=6,(C41-C39)*24&lt;8),"(0.75時間休憩)",IF((C41-C39)*24&gt;=8,"(1時間休憩)","")))</f>
        <v/>
      </c>
      <c r="E41" s="38"/>
      <c r="F41" s="32"/>
      <c r="G41" s="27"/>
      <c r="H41" s="28"/>
      <c r="I41" s="28"/>
      <c r="J41" s="29"/>
    </row>
    <row r="42" spans="2:10" ht="16.5" customHeight="1">
      <c r="B42" s="54"/>
      <c r="C42" s="6"/>
      <c r="D42" s="33" t="str">
        <f>IF(C44-C42=0,"",IF((C44-C42)*24&lt;6,(C44-C42)*24,IF((C44-C42)*24&lt;8,(C44-C42)*24-0.75,(C44-C42)*24-1)))</f>
        <v/>
      </c>
      <c r="E42" s="35" t="str">
        <f>IF($D42&lt;&gt;"","時間","")</f>
        <v/>
      </c>
      <c r="F42" s="30"/>
      <c r="G42" s="21"/>
      <c r="H42" s="22"/>
      <c r="I42" s="22"/>
      <c r="J42" s="23"/>
    </row>
    <row r="43" spans="2:10" ht="16.5" customHeight="1">
      <c r="B43" s="55"/>
      <c r="C43" s="4" t="s">
        <v>12</v>
      </c>
      <c r="D43" s="34"/>
      <c r="E43" s="36"/>
      <c r="F43" s="31"/>
      <c r="G43" s="24"/>
      <c r="H43" s="25"/>
      <c r="I43" s="25"/>
      <c r="J43" s="26"/>
    </row>
    <row r="44" spans="2:10" ht="16.5" customHeight="1">
      <c r="B44" s="5" t="str">
        <f>IF(B42="","（　）",TEXT($D$9&amp;B42&amp;"日","(aaa)"))</f>
        <v>（　）</v>
      </c>
      <c r="C44" s="7"/>
      <c r="D44" s="37" t="str">
        <f>IF(C44-C42=0,"",IF(AND((C44-C42)*24&gt;=6,(C44-C42)*24&lt;8),"(0.75時間休憩)",IF((C44-C42)*24&gt;=8,"(1時間休憩)","")))</f>
        <v/>
      </c>
      <c r="E44" s="38"/>
      <c r="F44" s="32"/>
      <c r="G44" s="27"/>
      <c r="H44" s="28"/>
      <c r="I44" s="28"/>
      <c r="J44" s="29"/>
    </row>
    <row r="45" spans="2:10" ht="16.5" customHeight="1">
      <c r="B45" s="54"/>
      <c r="C45" s="6"/>
      <c r="D45" s="33" t="str">
        <f>IF(C47-C45=0,"",IF((C47-C45)*24&lt;6,(C47-C45)*24,IF((C47-C45)*24&lt;8,(C47-C45)*24-0.75,(C47-C45)*24-1)))</f>
        <v/>
      </c>
      <c r="E45" s="35" t="str">
        <f>IF($D45&lt;&gt;"","時間","")</f>
        <v/>
      </c>
      <c r="F45" s="30"/>
      <c r="G45" s="21"/>
      <c r="H45" s="22"/>
      <c r="I45" s="22"/>
      <c r="J45" s="23"/>
    </row>
    <row r="46" spans="2:10" ht="16.5" customHeight="1">
      <c r="B46" s="55"/>
      <c r="C46" s="4" t="s">
        <v>12</v>
      </c>
      <c r="D46" s="34"/>
      <c r="E46" s="36"/>
      <c r="F46" s="31"/>
      <c r="G46" s="24"/>
      <c r="H46" s="25"/>
      <c r="I46" s="25"/>
      <c r="J46" s="26"/>
    </row>
    <row r="47" spans="2:10" ht="16.5" customHeight="1">
      <c r="B47" s="5" t="str">
        <f>IF(B45="","（　）",TEXT($D$9&amp;B45&amp;"日","(aaa)"))</f>
        <v>（　）</v>
      </c>
      <c r="C47" s="7"/>
      <c r="D47" s="37" t="str">
        <f>IF(C47-C45=0,"",IF(AND((C47-C45)*24&gt;=6,(C47-C45)*24&lt;8),"(0.75時間休憩)",IF((C47-C45)*24&gt;=8,"(1時間休憩)","")))</f>
        <v/>
      </c>
      <c r="E47" s="38"/>
      <c r="F47" s="32"/>
      <c r="G47" s="27"/>
      <c r="H47" s="28"/>
      <c r="I47" s="28"/>
      <c r="J47" s="29"/>
    </row>
    <row r="48" spans="2:10" ht="16.5" customHeight="1">
      <c r="B48" s="54"/>
      <c r="C48" s="6"/>
      <c r="D48" s="33" t="str">
        <f>IF(C50-C48=0,"",IF((C50-C48)*24&lt;6,(C50-C48)*24,IF((C50-C48)*24&lt;8,(C50-C48)*24-0.75,(C50-C48)*24-1)))</f>
        <v/>
      </c>
      <c r="E48" s="35" t="str">
        <f>IF($D48&lt;&gt;"","時間","")</f>
        <v/>
      </c>
      <c r="F48" s="30"/>
      <c r="G48" s="21"/>
      <c r="H48" s="22"/>
      <c r="I48" s="22"/>
      <c r="J48" s="23"/>
    </row>
    <row r="49" spans="2:10" ht="16.5" customHeight="1">
      <c r="B49" s="55"/>
      <c r="C49" s="4" t="s">
        <v>12</v>
      </c>
      <c r="D49" s="34"/>
      <c r="E49" s="36"/>
      <c r="F49" s="31"/>
      <c r="G49" s="24"/>
      <c r="H49" s="25"/>
      <c r="I49" s="25"/>
      <c r="J49" s="26"/>
    </row>
    <row r="50" spans="2:10" ht="16.5" customHeight="1">
      <c r="B50" s="5" t="str">
        <f>IF(B48="","（　）",TEXT($D$9&amp;B48&amp;"日","(aaa)"))</f>
        <v>（　）</v>
      </c>
      <c r="C50" s="7"/>
      <c r="D50" s="37" t="str">
        <f>IF(C50-C48=0,"",IF(AND((C50-C48)*24&gt;=6,(C50-C48)*24&lt;8),"(0.75時間休憩)",IF((C50-C48)*24&gt;=8,"(1時間休憩)","")))</f>
        <v/>
      </c>
      <c r="E50" s="38"/>
      <c r="F50" s="32"/>
      <c r="G50" s="27"/>
      <c r="H50" s="28"/>
      <c r="I50" s="28"/>
      <c r="J50" s="29"/>
    </row>
    <row r="51" spans="2:10" ht="16.5" customHeight="1">
      <c r="B51" s="54"/>
      <c r="C51" s="6"/>
      <c r="D51" s="33" t="str">
        <f>IF(C53-C51=0,"",IF((C53-C51)*24&lt;6,(C53-C51)*24,IF((C53-C51)*24&lt;8,(C53-C51)*24-0.75,(C53-C51)*24-1)))</f>
        <v/>
      </c>
      <c r="E51" s="35" t="str">
        <f>IF($D51&lt;&gt;"","時間","")</f>
        <v/>
      </c>
      <c r="F51" s="30"/>
      <c r="G51" s="21"/>
      <c r="H51" s="22"/>
      <c r="I51" s="22"/>
      <c r="J51" s="23"/>
    </row>
    <row r="52" spans="2:10" ht="16.5" customHeight="1">
      <c r="B52" s="55"/>
      <c r="C52" s="4" t="s">
        <v>12</v>
      </c>
      <c r="D52" s="34"/>
      <c r="E52" s="36"/>
      <c r="F52" s="31"/>
      <c r="G52" s="24"/>
      <c r="H52" s="25"/>
      <c r="I52" s="25"/>
      <c r="J52" s="26"/>
    </row>
    <row r="53" spans="2:10" ht="16.5" customHeight="1">
      <c r="B53" s="5" t="str">
        <f>IF(B51="","（　）",TEXT($D$9&amp;B51&amp;"日","(aaa)"))</f>
        <v>（　）</v>
      </c>
      <c r="C53" s="7"/>
      <c r="D53" s="52" t="str">
        <f>IF(C53-C51=0,"",IF(AND((C53-C51)*24&gt;=6,(C53-C51)*24&lt;8),"(0.75時間休憩)",IF((C53-C51)*24&gt;=8,"(1時間休憩)","")))</f>
        <v/>
      </c>
      <c r="E53" s="53"/>
      <c r="F53" s="32"/>
      <c r="G53" s="27"/>
      <c r="H53" s="28"/>
      <c r="I53" s="28"/>
      <c r="J53" s="29"/>
    </row>
    <row r="54" spans="2:10" ht="16.5" customHeight="1">
      <c r="B54" s="54"/>
      <c r="C54" s="6"/>
      <c r="D54" s="33" t="str">
        <f>IF(C56-C54=0,"",IF((C56-C54)*24&lt;6,(C56-C54)*24,IF((C56-C54)*24&lt;8,(C56-C54)*24-0.75,(C56-C54)*24-1)))</f>
        <v/>
      </c>
      <c r="E54" s="35" t="str">
        <f>IF($D54&lt;&gt;"","時間","")</f>
        <v/>
      </c>
      <c r="F54" s="63"/>
      <c r="G54" s="63"/>
      <c r="H54" s="63"/>
      <c r="I54" s="63"/>
      <c r="J54" s="63"/>
    </row>
    <row r="55" spans="2:10" ht="16.5" customHeight="1">
      <c r="B55" s="55"/>
      <c r="C55" s="4" t="s">
        <v>12</v>
      </c>
      <c r="D55" s="34"/>
      <c r="E55" s="36"/>
      <c r="F55" s="63"/>
      <c r="G55" s="63"/>
      <c r="H55" s="63"/>
      <c r="I55" s="63"/>
      <c r="J55" s="63"/>
    </row>
    <row r="56" spans="2:10" ht="16.5" customHeight="1">
      <c r="B56" s="5" t="str">
        <f>IF(B54="","（　）",TEXT($D$9&amp;B54&amp;"日","(aaa)"))</f>
        <v>（　）</v>
      </c>
      <c r="C56" s="7"/>
      <c r="D56" s="37" t="str">
        <f>IF(C56-C54=0,"",IF(AND((C56-C54)*24&gt;=6,(C56-C54)*24&lt;8),"(0.75時間休憩)",IF((C56-C54)*24&gt;=8,"(1時間休憩)","")))</f>
        <v/>
      </c>
      <c r="E56" s="38"/>
      <c r="F56" s="63"/>
      <c r="G56" s="63"/>
      <c r="H56" s="63"/>
      <c r="I56" s="63"/>
      <c r="J56" s="63"/>
    </row>
    <row r="57" spans="2:10" ht="16.5" customHeight="1">
      <c r="B57" s="54"/>
      <c r="C57" s="6"/>
      <c r="D57" s="33" t="str">
        <f>IF(C59-C57=0,"",IF((C59-C57)*24&lt;6,(C59-C57)*24,IF((C59-C57)*24&lt;8,(C59-C57)*24-0.75,(C59-C57)*24-1)))</f>
        <v/>
      </c>
      <c r="E57" s="35" t="str">
        <f>IF($D57&lt;&gt;"","時間","")</f>
        <v/>
      </c>
      <c r="F57" s="30"/>
      <c r="G57" s="21"/>
      <c r="H57" s="22"/>
      <c r="I57" s="22"/>
      <c r="J57" s="23"/>
    </row>
    <row r="58" spans="2:10" ht="16.5" customHeight="1">
      <c r="B58" s="55"/>
      <c r="C58" s="4" t="s">
        <v>12</v>
      </c>
      <c r="D58" s="34"/>
      <c r="E58" s="36"/>
      <c r="F58" s="31"/>
      <c r="G58" s="24"/>
      <c r="H58" s="25"/>
      <c r="I58" s="25"/>
      <c r="J58" s="26"/>
    </row>
    <row r="59" spans="2:10" ht="16.5" customHeight="1">
      <c r="B59" s="5" t="str">
        <f>IF(B57="","（　）",TEXT($D$9&amp;B57&amp;"日","(aaa)"))</f>
        <v>（　）</v>
      </c>
      <c r="C59" s="7"/>
      <c r="D59" s="37" t="str">
        <f>IF(C59-C57=0,"",IF(AND((C59-C57)*24&gt;=6,(C59-C57)*24&lt;8),"(0.75時間休憩)",IF((C59-C57)*24&gt;=8,"(1時間休憩)","")))</f>
        <v/>
      </c>
      <c r="E59" s="38"/>
      <c r="F59" s="32"/>
      <c r="G59" s="27"/>
      <c r="H59" s="28"/>
      <c r="I59" s="28"/>
      <c r="J59" s="29"/>
    </row>
    <row r="60" spans="2:10" ht="16.5" customHeight="1">
      <c r="B60" s="54"/>
      <c r="C60" s="6"/>
      <c r="D60" s="33" t="str">
        <f>IF(C62-C60=0,"",IF((C62-C60)*24&lt;6,(C62-C60)*24,IF((C62-C60)*24&lt;8,(C62-C60)*24-0.75,(C62-C60)*24-1)))</f>
        <v/>
      </c>
      <c r="E60" s="35" t="str">
        <f>IF($D60&lt;&gt;"","時間","")</f>
        <v/>
      </c>
      <c r="F60" s="30"/>
      <c r="G60" s="21"/>
      <c r="H60" s="22"/>
      <c r="I60" s="22"/>
      <c r="J60" s="23"/>
    </row>
    <row r="61" spans="2:10" ht="16.5" customHeight="1">
      <c r="B61" s="55"/>
      <c r="C61" s="4" t="s">
        <v>12</v>
      </c>
      <c r="D61" s="34"/>
      <c r="E61" s="36"/>
      <c r="F61" s="31"/>
      <c r="G61" s="24"/>
      <c r="H61" s="25"/>
      <c r="I61" s="25"/>
      <c r="J61" s="26"/>
    </row>
    <row r="62" spans="2:10" ht="16.5" customHeight="1">
      <c r="B62" s="5" t="str">
        <f>IF(B60="","（　）",TEXT($D$9&amp;B60&amp;"日","(aaa)"))</f>
        <v>（　）</v>
      </c>
      <c r="C62" s="7"/>
      <c r="D62" s="37" t="str">
        <f>IF(C62-C60=0,"",IF(AND((C62-C60)*24&gt;=6,(C62-C60)*24&lt;8),"(0.75時間休憩)",IF((C62-C60)*24&gt;=8,"(1時間休憩)","")))</f>
        <v/>
      </c>
      <c r="E62" s="38"/>
      <c r="F62" s="32"/>
      <c r="G62" s="27"/>
      <c r="H62" s="28"/>
      <c r="I62" s="28"/>
      <c r="J62" s="29"/>
    </row>
    <row r="63" spans="2:10" ht="16.5" customHeight="1">
      <c r="B63" s="54"/>
      <c r="C63" s="6"/>
      <c r="D63" s="33" t="str">
        <f>IF(C65-C63=0,"",IF((C65-C63)*24&lt;6,(C65-C63)*24,IF((C65-C63)*24&lt;8,(C65-C63)*24-0.75,(C65-C63)*24-1)))</f>
        <v/>
      </c>
      <c r="E63" s="35" t="str">
        <f>IF($D63&lt;&gt;"","時間","")</f>
        <v/>
      </c>
      <c r="F63" s="30"/>
      <c r="G63" s="21"/>
      <c r="H63" s="22"/>
      <c r="I63" s="22"/>
      <c r="J63" s="23"/>
    </row>
    <row r="64" spans="2:10" ht="16.5" customHeight="1">
      <c r="B64" s="55"/>
      <c r="C64" s="4" t="s">
        <v>12</v>
      </c>
      <c r="D64" s="34"/>
      <c r="E64" s="36"/>
      <c r="F64" s="31"/>
      <c r="G64" s="24"/>
      <c r="H64" s="25"/>
      <c r="I64" s="25"/>
      <c r="J64" s="26"/>
    </row>
    <row r="65" spans="2:10" ht="16.5" customHeight="1">
      <c r="B65" s="5" t="str">
        <f>IF(B63="","（　）",TEXT($D$9&amp;B63&amp;"日","(aaa)"))</f>
        <v>（　）</v>
      </c>
      <c r="C65" s="7"/>
      <c r="D65" s="37" t="str">
        <f>IF(C65-C63=0,"",IF(AND((C65-C63)*24&gt;=6,(C65-C63)*24&lt;8),"(0.75時間休憩)",IF((C65-C63)*24&gt;=8,"(1時間休憩)","")))</f>
        <v/>
      </c>
      <c r="E65" s="38"/>
      <c r="F65" s="32"/>
      <c r="G65" s="27"/>
      <c r="H65" s="28"/>
      <c r="I65" s="28"/>
      <c r="J65" s="29"/>
    </row>
    <row r="66" spans="2:10" ht="16.5" customHeight="1">
      <c r="B66" s="54"/>
      <c r="C66" s="6"/>
      <c r="D66" s="33" t="str">
        <f>IF(C68-C66=0,"",IF((C68-C66)*24&lt;6,(C68-C66)*24,IF((C68-C66)*24&lt;8,(C68-C66)*24-0.75,(C68-C66)*24-1)))</f>
        <v/>
      </c>
      <c r="E66" s="35" t="str">
        <f>IF($D66&lt;&gt;"","時間","")</f>
        <v/>
      </c>
      <c r="F66" s="30"/>
      <c r="G66" s="21"/>
      <c r="H66" s="22"/>
      <c r="I66" s="22"/>
      <c r="J66" s="23"/>
    </row>
    <row r="67" spans="2:10" ht="16.5" customHeight="1">
      <c r="B67" s="55"/>
      <c r="C67" s="4" t="s">
        <v>12</v>
      </c>
      <c r="D67" s="34"/>
      <c r="E67" s="36"/>
      <c r="F67" s="31"/>
      <c r="G67" s="24"/>
      <c r="H67" s="25"/>
      <c r="I67" s="25"/>
      <c r="J67" s="26"/>
    </row>
    <row r="68" spans="2:10" ht="16.5" customHeight="1">
      <c r="B68" s="5" t="str">
        <f>IF(B66="","（　）",TEXT($D$9&amp;B66&amp;"日","(aaa)"))</f>
        <v>（　）</v>
      </c>
      <c r="C68" s="7"/>
      <c r="D68" s="37" t="str">
        <f>IF(C68-C66=0,"",IF(AND((C68-C66)*24&gt;=6,(C68-C66)*24&lt;8),"(0.75時間休憩)",IF((C68-C66)*24&gt;=8,"(1時間休憩)","")))</f>
        <v/>
      </c>
      <c r="E68" s="38"/>
      <c r="F68" s="32"/>
      <c r="G68" s="27"/>
      <c r="H68" s="28"/>
      <c r="I68" s="28"/>
      <c r="J68" s="29"/>
    </row>
    <row r="69" spans="2:10" ht="16.5" customHeight="1">
      <c r="B69" s="54"/>
      <c r="C69" s="6"/>
      <c r="D69" s="33" t="str">
        <f>IF(C71-C69=0,"",IF((C71-C69)*24&lt;6,(C71-C69)*24,IF((C71-C69)*24&lt;8,(C71-C69)*24-0.75,(C71-C69)*24-1)))</f>
        <v/>
      </c>
      <c r="E69" s="35" t="str">
        <f>IF($D69&lt;&gt;"","時間","")</f>
        <v/>
      </c>
      <c r="F69" s="30"/>
      <c r="G69" s="21"/>
      <c r="H69" s="22"/>
      <c r="I69" s="22"/>
      <c r="J69" s="23"/>
    </row>
    <row r="70" spans="2:10" ht="16.5" customHeight="1">
      <c r="B70" s="55"/>
      <c r="C70" s="4" t="s">
        <v>12</v>
      </c>
      <c r="D70" s="34"/>
      <c r="E70" s="36"/>
      <c r="F70" s="31"/>
      <c r="G70" s="24"/>
      <c r="H70" s="25"/>
      <c r="I70" s="25"/>
      <c r="J70" s="26"/>
    </row>
    <row r="71" spans="2:10" ht="16.5" customHeight="1">
      <c r="B71" s="5" t="str">
        <f>IF(B69="","（　）",TEXT($D$9&amp;B69&amp;"日","(aaa)"))</f>
        <v>（　）</v>
      </c>
      <c r="C71" s="7"/>
      <c r="D71" s="37" t="str">
        <f>IF(C71-C69=0,"",IF(AND((C71-C69)*24&gt;=6,(C71-C69)*24&lt;8),"(0.75時間休憩)",IF((C71-C69)*24&gt;=8,"(1時間休憩)","")))</f>
        <v/>
      </c>
      <c r="E71" s="38"/>
      <c r="F71" s="32"/>
      <c r="G71" s="27"/>
      <c r="H71" s="28"/>
      <c r="I71" s="28"/>
      <c r="J71" s="29"/>
    </row>
    <row r="72" spans="2:10" ht="16.5" customHeight="1">
      <c r="B72" s="54"/>
      <c r="C72" s="6"/>
      <c r="D72" s="33" t="str">
        <f>IF(C74-C72=0,"",IF((C74-C72)*24&lt;6,(C74-C72)*24,IF((C74-C72)*24&lt;8,(C74-C72)*24-0.75,(C74-C72)*24-1)))</f>
        <v/>
      </c>
      <c r="E72" s="35" t="str">
        <f>IF($D72&lt;&gt;"","時間","")</f>
        <v/>
      </c>
      <c r="F72" s="30"/>
      <c r="G72" s="21"/>
      <c r="H72" s="22"/>
      <c r="I72" s="22"/>
      <c r="J72" s="23"/>
    </row>
    <row r="73" spans="2:10" ht="16.5" customHeight="1">
      <c r="B73" s="55"/>
      <c r="C73" s="4" t="s">
        <v>12</v>
      </c>
      <c r="D73" s="34"/>
      <c r="E73" s="36"/>
      <c r="F73" s="31"/>
      <c r="G73" s="24"/>
      <c r="H73" s="25"/>
      <c r="I73" s="25"/>
      <c r="J73" s="26"/>
    </row>
    <row r="74" spans="2:10" ht="16.5" customHeight="1">
      <c r="B74" s="5" t="str">
        <f>IF(B72="","（　）",TEXT($D$9&amp;B72&amp;"日","(aaa)"))</f>
        <v>（　）</v>
      </c>
      <c r="C74" s="7"/>
      <c r="D74" s="37" t="str">
        <f>IF(C74-C72=0,"",IF(AND((C74-C72)*24&gt;=6,(C74-C72)*24&lt;8),"(0.75時間休憩)",IF((C74-C72)*24&gt;=8,"(1時間休憩)","")))</f>
        <v/>
      </c>
      <c r="E74" s="38"/>
      <c r="F74" s="32"/>
      <c r="G74" s="27"/>
      <c r="H74" s="28"/>
      <c r="I74" s="28"/>
      <c r="J74" s="29"/>
    </row>
    <row r="75" spans="2:10" ht="16.5" customHeight="1">
      <c r="B75" s="54"/>
      <c r="C75" s="6"/>
      <c r="D75" s="33" t="str">
        <f>IF(C77-C75=0,"",IF((C77-C75)*24&lt;6,(C77-C75)*24,IF((C77-C75)*24&lt;8,(C77-C75)*24-0.75,(C77-C75)*24-1)))</f>
        <v/>
      </c>
      <c r="E75" s="35" t="str">
        <f>IF($D75&lt;&gt;"","時間","")</f>
        <v/>
      </c>
      <c r="F75" s="30"/>
      <c r="G75" s="21"/>
      <c r="H75" s="22"/>
      <c r="I75" s="22"/>
      <c r="J75" s="23"/>
    </row>
    <row r="76" spans="2:10" ht="16.5" customHeight="1">
      <c r="B76" s="55"/>
      <c r="C76" s="4" t="s">
        <v>12</v>
      </c>
      <c r="D76" s="34"/>
      <c r="E76" s="36"/>
      <c r="F76" s="31"/>
      <c r="G76" s="24"/>
      <c r="H76" s="25"/>
      <c r="I76" s="25"/>
      <c r="J76" s="26"/>
    </row>
    <row r="77" spans="2:10" ht="16.5" customHeight="1">
      <c r="B77" s="5" t="str">
        <f>IF(B75="","（　）",TEXT($D$9&amp;B75&amp;"日","(aaa)"))</f>
        <v>（　）</v>
      </c>
      <c r="C77" s="7"/>
      <c r="D77" s="37" t="str">
        <f>IF(C77-C75=0,"",IF(AND((C77-C75)*24&gt;=6,(C77-C75)*24&lt;8),"(0.75時間休憩)",IF((C77-C75)*24&gt;=8,"(1時間休憩)","")))</f>
        <v/>
      </c>
      <c r="E77" s="38"/>
      <c r="F77" s="32"/>
      <c r="G77" s="27"/>
      <c r="H77" s="28"/>
      <c r="I77" s="28"/>
      <c r="J77" s="29"/>
    </row>
    <row r="78" spans="2:10" ht="16.5" customHeight="1">
      <c r="B78" s="54"/>
      <c r="C78" s="6"/>
      <c r="D78" s="33" t="str">
        <f>IF(C80-C78=0,"",IF((C80-C78)*24&lt;6,(C80-C78)*24,IF((C80-C78)*24&lt;8,(C80-C78)*24-0.75,(C80-C78)*24-1)))</f>
        <v/>
      </c>
      <c r="E78" s="35" t="str">
        <f>IF($D78&lt;&gt;"","時間","")</f>
        <v/>
      </c>
      <c r="F78" s="30"/>
      <c r="G78" s="21"/>
      <c r="H78" s="22"/>
      <c r="I78" s="22"/>
      <c r="J78" s="23"/>
    </row>
    <row r="79" spans="2:10" ht="16.5" customHeight="1">
      <c r="B79" s="55"/>
      <c r="C79" s="4" t="s">
        <v>12</v>
      </c>
      <c r="D79" s="34"/>
      <c r="E79" s="36"/>
      <c r="F79" s="31"/>
      <c r="G79" s="24"/>
      <c r="H79" s="25"/>
      <c r="I79" s="25"/>
      <c r="J79" s="26"/>
    </row>
    <row r="80" spans="2:10" ht="16.5" customHeight="1">
      <c r="B80" s="5" t="str">
        <f>IF(B78="","（　）",TEXT($D$9&amp;B78&amp;"日","(aaa)"))</f>
        <v>（　）</v>
      </c>
      <c r="C80" s="7"/>
      <c r="D80" s="37" t="str">
        <f>IF(C80-C78=0,"",IF(AND((C80-C78)*24&gt;=6,(C80-C78)*24&lt;8),"(0.75時間休憩)",IF((C80-C78)*24&gt;=8,"(1時間休憩)","")))</f>
        <v/>
      </c>
      <c r="E80" s="38"/>
      <c r="F80" s="32"/>
      <c r="G80" s="27"/>
      <c r="H80" s="28"/>
      <c r="I80" s="28"/>
      <c r="J80" s="29"/>
    </row>
    <row r="81" spans="1:10" ht="16.5" customHeight="1">
      <c r="B81" s="54"/>
      <c r="C81" s="6"/>
      <c r="D81" s="33" t="str">
        <f>IF(C83-C81=0,"",IF((C83-C81)*24&lt;6,(C83-C81)*24,IF((C83-C81)*24&lt;8,(C83-C81)*24-0.75,(C83-C81)*24-1)))</f>
        <v/>
      </c>
      <c r="E81" s="35" t="str">
        <f>IF($D81&lt;&gt;"","時間","")</f>
        <v/>
      </c>
      <c r="F81" s="30"/>
      <c r="G81" s="21"/>
      <c r="H81" s="22"/>
      <c r="I81" s="22"/>
      <c r="J81" s="23"/>
    </row>
    <row r="82" spans="1:10" ht="16.5" customHeight="1">
      <c r="B82" s="55"/>
      <c r="C82" s="4" t="s">
        <v>12</v>
      </c>
      <c r="D82" s="34"/>
      <c r="E82" s="36"/>
      <c r="F82" s="31"/>
      <c r="G82" s="24"/>
      <c r="H82" s="25"/>
      <c r="I82" s="25"/>
      <c r="J82" s="26"/>
    </row>
    <row r="83" spans="1:10" ht="16.5" customHeight="1">
      <c r="B83" s="5" t="str">
        <f>IF(B81="","（　）",TEXT($D$9&amp;B81&amp;"日","(aaa)"))</f>
        <v>（　）</v>
      </c>
      <c r="C83" s="7"/>
      <c r="D83" s="37" t="str">
        <f>IF(C83-C81=0,"",IF(AND((C83-C81)*24&gt;=6,(C83-C81)*24&lt;8),"(0.75時間休憩)",IF((C83-C81)*24&gt;=8,"(1時間休憩)","")))</f>
        <v/>
      </c>
      <c r="E83" s="38"/>
      <c r="F83" s="32"/>
      <c r="G83" s="27"/>
      <c r="H83" s="28"/>
      <c r="I83" s="28"/>
      <c r="J83" s="29"/>
    </row>
    <row r="84" spans="1:10" ht="16.5" customHeight="1">
      <c r="B84" s="54"/>
      <c r="C84" s="6"/>
      <c r="D84" s="33" t="str">
        <f>IF(C86-C84=0,"",IF((C86-C84)*24&lt;6,(C86-C84)*24,IF((C86-C84)*24&lt;8,(C86-C84)*24-0.75,(C86-C84)*24-1)))</f>
        <v/>
      </c>
      <c r="E84" s="35" t="str">
        <f>IF($D84&lt;&gt;"","時間","")</f>
        <v/>
      </c>
      <c r="F84" s="30"/>
      <c r="G84" s="21"/>
      <c r="H84" s="22"/>
      <c r="I84" s="22"/>
      <c r="J84" s="23"/>
    </row>
    <row r="85" spans="1:10" ht="16.5" customHeight="1">
      <c r="B85" s="55"/>
      <c r="C85" s="4" t="s">
        <v>12</v>
      </c>
      <c r="D85" s="34"/>
      <c r="E85" s="36"/>
      <c r="F85" s="31"/>
      <c r="G85" s="24"/>
      <c r="H85" s="25"/>
      <c r="I85" s="25"/>
      <c r="J85" s="26"/>
    </row>
    <row r="86" spans="1:10" ht="16.5" customHeight="1">
      <c r="B86" s="5" t="str">
        <f>IF(B84="","（　）",TEXT($D$9&amp;B84&amp;"日","(aaa)"))</f>
        <v>（　）</v>
      </c>
      <c r="C86" s="7"/>
      <c r="D86" s="39" t="str">
        <f>IF(C86-C84=0,"",IF(AND((C86-C84)*24&gt;=6,(C86-C84)*24&lt;8),"(0.75時間休憩)",IF((C86-C84)*24&gt;=8,"(1時間休憩)","")))</f>
        <v/>
      </c>
      <c r="E86" s="40"/>
      <c r="F86" s="32"/>
      <c r="G86" s="27"/>
      <c r="H86" s="28"/>
      <c r="I86" s="28"/>
      <c r="J86" s="29"/>
    </row>
    <row r="87" spans="1:10">
      <c r="A87" s="13" t="s">
        <v>17</v>
      </c>
      <c r="B87" s="12">
        <f>COUNT(D18:D86)</f>
        <v>0</v>
      </c>
      <c r="C87" s="10"/>
      <c r="D87" s="41">
        <f ca="1">SUM(OFFSET(D15,3,0):OFFSET(D89,-3,0))</f>
        <v>0</v>
      </c>
      <c r="E87" s="41"/>
      <c r="F87" s="11"/>
    </row>
  </sheetData>
  <mergeCells count="155">
    <mergeCell ref="B84:B85"/>
    <mergeCell ref="D83:E83"/>
    <mergeCell ref="E81:E82"/>
    <mergeCell ref="D80:E80"/>
    <mergeCell ref="E78:E79"/>
    <mergeCell ref="D77:E77"/>
    <mergeCell ref="E75:E76"/>
    <mergeCell ref="G69:J71"/>
    <mergeCell ref="F69:F71"/>
    <mergeCell ref="D69:D70"/>
    <mergeCell ref="B69:B70"/>
    <mergeCell ref="G72:J74"/>
    <mergeCell ref="B81:B82"/>
    <mergeCell ref="D78:D79"/>
    <mergeCell ref="B78:B79"/>
    <mergeCell ref="D75:D76"/>
    <mergeCell ref="F72:F74"/>
    <mergeCell ref="G75:J77"/>
    <mergeCell ref="F78:F80"/>
    <mergeCell ref="G78:J80"/>
    <mergeCell ref="E60:E61"/>
    <mergeCell ref="F57:F59"/>
    <mergeCell ref="G57:J59"/>
    <mergeCell ref="D57:D58"/>
    <mergeCell ref="F84:F86"/>
    <mergeCell ref="G84:J86"/>
    <mergeCell ref="E84:E85"/>
    <mergeCell ref="D84:D85"/>
    <mergeCell ref="F81:F83"/>
    <mergeCell ref="G81:J83"/>
    <mergeCell ref="E72:E73"/>
    <mergeCell ref="D66:D67"/>
    <mergeCell ref="B66:B67"/>
    <mergeCell ref="D63:D64"/>
    <mergeCell ref="D36:D37"/>
    <mergeCell ref="B36:B37"/>
    <mergeCell ref="D33:D34"/>
    <mergeCell ref="E69:E70"/>
    <mergeCell ref="B57:B58"/>
    <mergeCell ref="E51:E52"/>
    <mergeCell ref="E48:E49"/>
    <mergeCell ref="E45:E46"/>
    <mergeCell ref="E42:E43"/>
    <mergeCell ref="D38:E38"/>
    <mergeCell ref="D41:E41"/>
    <mergeCell ref="D44:E44"/>
    <mergeCell ref="F39:F41"/>
    <mergeCell ref="B75:B76"/>
    <mergeCell ref="D74:E74"/>
    <mergeCell ref="D72:D73"/>
    <mergeCell ref="B72:B73"/>
    <mergeCell ref="F75:F77"/>
    <mergeCell ref="B30:B31"/>
    <mergeCell ref="G60:J62"/>
    <mergeCell ref="F60:F62"/>
    <mergeCell ref="G63:J65"/>
    <mergeCell ref="F63:F65"/>
    <mergeCell ref="G66:J68"/>
    <mergeCell ref="F66:F68"/>
    <mergeCell ref="E54:E55"/>
    <mergeCell ref="E57:E58"/>
    <mergeCell ref="E30:E31"/>
    <mergeCell ref="E33:E34"/>
    <mergeCell ref="E36:E37"/>
    <mergeCell ref="E39:E40"/>
    <mergeCell ref="B63:B64"/>
    <mergeCell ref="D60:D61"/>
    <mergeCell ref="B60:B61"/>
    <mergeCell ref="G45:J47"/>
    <mergeCell ref="B42:B43"/>
    <mergeCell ref="E63:E64"/>
    <mergeCell ref="E66:E67"/>
    <mergeCell ref="G36:J38"/>
    <mergeCell ref="F42:F44"/>
    <mergeCell ref="G42:J44"/>
    <mergeCell ref="F45:F47"/>
    <mergeCell ref="B27:B28"/>
    <mergeCell ref="B33:B34"/>
    <mergeCell ref="F36:F38"/>
    <mergeCell ref="G39:J41"/>
    <mergeCell ref="D20:E20"/>
    <mergeCell ref="G27:J29"/>
    <mergeCell ref="H2:J2"/>
    <mergeCell ref="A7:J7"/>
    <mergeCell ref="B54:B55"/>
    <mergeCell ref="D54:D55"/>
    <mergeCell ref="F54:F56"/>
    <mergeCell ref="G54:J56"/>
    <mergeCell ref="B51:B52"/>
    <mergeCell ref="D51:D52"/>
    <mergeCell ref="F51:F53"/>
    <mergeCell ref="G51:J53"/>
    <mergeCell ref="D39:D40"/>
    <mergeCell ref="B39:B40"/>
    <mergeCell ref="B48:B49"/>
    <mergeCell ref="D48:D49"/>
    <mergeCell ref="F48:F50"/>
    <mergeCell ref="G48:J50"/>
    <mergeCell ref="B45:B46"/>
    <mergeCell ref="D45:D46"/>
    <mergeCell ref="B24:B25"/>
    <mergeCell ref="D24:D25"/>
    <mergeCell ref="F24:F26"/>
    <mergeCell ref="G24:J26"/>
    <mergeCell ref="H4:J4"/>
    <mergeCell ref="H5:J5"/>
    <mergeCell ref="B21:B22"/>
    <mergeCell ref="D21:D22"/>
    <mergeCell ref="F21:F23"/>
    <mergeCell ref="G21:J23"/>
    <mergeCell ref="B18:B19"/>
    <mergeCell ref="F16:F17"/>
    <mergeCell ref="G16:J17"/>
    <mergeCell ref="F18:F20"/>
    <mergeCell ref="G18:J20"/>
    <mergeCell ref="D18:D19"/>
    <mergeCell ref="F10:J10"/>
    <mergeCell ref="F13:J13"/>
    <mergeCell ref="E18:E19"/>
    <mergeCell ref="D32:E32"/>
    <mergeCell ref="D35:E35"/>
    <mergeCell ref="D86:E86"/>
    <mergeCell ref="D87:E87"/>
    <mergeCell ref="D9:E9"/>
    <mergeCell ref="B10:E10"/>
    <mergeCell ref="B11:E11"/>
    <mergeCell ref="B12:E12"/>
    <mergeCell ref="B13:E13"/>
    <mergeCell ref="C16:E17"/>
    <mergeCell ref="D81:D82"/>
    <mergeCell ref="B9:C9"/>
    <mergeCell ref="B15:C15"/>
    <mergeCell ref="D47:E47"/>
    <mergeCell ref="D50:E50"/>
    <mergeCell ref="D53:E53"/>
    <mergeCell ref="D56:E56"/>
    <mergeCell ref="D59:E59"/>
    <mergeCell ref="D62:E62"/>
    <mergeCell ref="D65:E65"/>
    <mergeCell ref="D68:E68"/>
    <mergeCell ref="D71:E71"/>
    <mergeCell ref="D42:D43"/>
    <mergeCell ref="G30:J32"/>
    <mergeCell ref="F30:F32"/>
    <mergeCell ref="G33:J35"/>
    <mergeCell ref="D30:D31"/>
    <mergeCell ref="E27:E28"/>
    <mergeCell ref="D27:D28"/>
    <mergeCell ref="E24:E25"/>
    <mergeCell ref="E21:E22"/>
    <mergeCell ref="F27:F29"/>
    <mergeCell ref="F33:F35"/>
    <mergeCell ref="D23:E23"/>
    <mergeCell ref="D26:E26"/>
    <mergeCell ref="D29:E29"/>
  </mergeCells>
  <phoneticPr fontId="1"/>
  <dataValidations count="3">
    <dataValidation type="whole" imeMode="off" allowBlank="1" showInputMessage="1" showErrorMessage="1" sqref="B18:B19 B21:B22 B24:B25 B27:B28 B30:B31 B33:B34 B36:B37 B39:B40 B42:B43 B45:B46 B48:B49 B51:B52 B54:B55 B57:B58 B60:B61 B63:B64 B66:B67 B69:B70 B72:B73 B75:B76 B78:B79 B81:B82 B84:B85" xr:uid="{298BF2CC-441A-40F7-ABB6-87587A433CC8}">
      <formula1>1</formula1>
      <formula2>31</formula2>
    </dataValidation>
    <dataValidation imeMode="off" allowBlank="1" showInputMessage="1" showErrorMessage="1" sqref="C18:C86" xr:uid="{220AE7B6-11D3-465A-A98A-60F1DC6A48FF}"/>
    <dataValidation imeMode="on" allowBlank="1" showInputMessage="1" showErrorMessage="1" sqref="F18:J86" xr:uid="{9C219371-40B7-455C-AB01-97D305EF0CCF}"/>
  </dataValidations>
  <pageMargins left="0.4" right="0.15748031496062992" top="0.74803149606299213" bottom="0.35433070866141736" header="0.31496062992125984" footer="0.15748031496062992"/>
  <rowBreaks count="1" manualBreakCount="1">
    <brk id="44" max="16383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5959BC7-859C-4E09-B94F-F995B30AA875}">
            <xm:f>リスト!$A$2</xm:f>
            <x14:dxf>
              <fill>
                <patternFill>
                  <bgColor rgb="FFFFFFCC"/>
                </patternFill>
              </fill>
            </x14:dxf>
          </x14:cfRule>
          <xm:sqref>D9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xr:uid="{5F92771E-DB39-4396-8569-CBB5EBF7E7D5}">
          <x14:formula1>
            <xm:f>リスト!$A$2:$A$20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2F4C0-6CDD-46D5-83BF-B4553C9DB7B1}">
  <dimension ref="A1:A20"/>
  <sheetViews>
    <sheetView topLeftCell="A4" workbookViewId="0">
      <selection activeCell="B19" sqref="B19"/>
    </sheetView>
  </sheetViews>
  <sheetFormatPr defaultRowHeight="18.75"/>
  <sheetData>
    <row r="1" spans="1:1">
      <c r="A1" t="s">
        <v>4</v>
      </c>
    </row>
    <row r="2" spans="1:1">
      <c r="A2" t="s">
        <v>5</v>
      </c>
    </row>
    <row r="3" spans="1:1">
      <c r="A3" t="str">
        <f ca="1">TEXT(EDATE(TODAY(),-3),"ggge年m月")</f>
        <v>令和8年1月</v>
      </c>
    </row>
    <row r="4" spans="1:1">
      <c r="A4" t="str">
        <f ca="1">TEXT(EDATE(TODAY(),-2),"ggge年m月")</f>
        <v>令和8年2月</v>
      </c>
    </row>
    <row r="5" spans="1:1">
      <c r="A5" t="str">
        <f ca="1">TEXT(EDATE(TODAY(),-1),"ggge年m月")</f>
        <v>令和8年3月</v>
      </c>
    </row>
    <row r="6" spans="1:1">
      <c r="A6" t="str">
        <f ca="1">TEXT(EDATE(TODAY(),0),"ggge年m月")</f>
        <v>令和8年4月</v>
      </c>
    </row>
    <row r="7" spans="1:1">
      <c r="A7" t="str">
        <f ca="1">TEXT(EDATE(TODAY(),1),"ggge年m月")</f>
        <v>令和8年5月</v>
      </c>
    </row>
    <row r="8" spans="1:1">
      <c r="A8" t="str">
        <f ca="1">TEXT(EDATE(TODAY(),2),"ggge年m月")</f>
        <v>令和8年6月</v>
      </c>
    </row>
    <row r="9" spans="1:1">
      <c r="A9" t="str">
        <f ca="1">TEXT(EDATE(TODAY(),3),"ggge年m月")</f>
        <v>令和8年7月</v>
      </c>
    </row>
    <row r="10" spans="1:1">
      <c r="A10" t="str">
        <f ca="1">TEXT(EDATE(TODAY(),4),"ggge年m月")</f>
        <v>令和8年8月</v>
      </c>
    </row>
    <row r="11" spans="1:1">
      <c r="A11" t="str">
        <f ca="1">TEXT(EDATE(TODAY(),5),"ggge年m月")</f>
        <v>令和8年9月</v>
      </c>
    </row>
    <row r="12" spans="1:1">
      <c r="A12" t="str">
        <f ca="1">TEXT(EDATE(TODAY(),6),"ggge年m月")</f>
        <v>令和8年10月</v>
      </c>
    </row>
    <row r="13" spans="1:1">
      <c r="A13" t="str">
        <f ca="1">TEXT(EDATE(TODAY(),7),"ggge年m月")</f>
        <v>令和8年11月</v>
      </c>
    </row>
    <row r="14" spans="1:1">
      <c r="A14" t="str">
        <f ca="1">TEXT(EDATE(TODAY(),8),"ggge年m月")</f>
        <v>令和8年12月</v>
      </c>
    </row>
    <row r="15" spans="1:1">
      <c r="A15" t="str">
        <f ca="1">TEXT(EDATE(TODAY(),9),"ggge年m月")</f>
        <v>令和9年1月</v>
      </c>
    </row>
    <row r="16" spans="1:1">
      <c r="A16" t="str">
        <f ca="1">TEXT(EDATE(TODAY(),10),"ggge年m月")</f>
        <v>令和9年2月</v>
      </c>
    </row>
    <row r="17" spans="1:1">
      <c r="A17" t="str">
        <f ca="1">TEXT(EDATE(TODAY(),11),"ggge年m月")</f>
        <v>令和9年3月</v>
      </c>
    </row>
    <row r="18" spans="1:1">
      <c r="A18" t="str">
        <f ca="1">TEXT(EDATE(TODAY(),12),"ggge年m月")</f>
        <v>令和9年4月</v>
      </c>
    </row>
    <row r="19" spans="1:1">
      <c r="A19" t="str">
        <f ca="1">TEXT(EDATE(TODAY(),13),"ggge年m月")</f>
        <v>令和9年5月</v>
      </c>
    </row>
    <row r="20" spans="1:1">
      <c r="A20" t="str">
        <f ca="1">TEXT(EDATE(TODAY(),14),"ggge年m月")</f>
        <v>令和9年6月</v>
      </c>
    </row>
  </sheetData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様式第10号</vt:lpstr>
      <vt:lpstr>リスト</vt:lpstr>
      <vt:lpstr>様式第10号!Print_Area</vt:lpstr>
      <vt:lpstr>様式第10号!Print_Titles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2026-03-25T06:03:25Z</cp:lastPrinted>
  <dcterms:created xsi:type="dcterms:W3CDTF">2026-03-03T01:29:12Z</dcterms:created>
  <dcterms:modified xsi:type="dcterms:W3CDTF">2026-04-07T05:44:51Z</dcterms:modified>
</cp:coreProperties>
</file>